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9"/>
  <workbookPr/>
  <mc:AlternateContent xmlns:mc="http://schemas.openxmlformats.org/markup-compatibility/2006">
    <mc:Choice Requires="x15">
      <x15ac:absPath xmlns:x15ac="http://schemas.microsoft.com/office/spreadsheetml/2010/11/ac" url="https://aihr252-my.sharepoint.com/personal/anouk_de_jong_aihr_com/Documents/RESOURCE LIBRARY - designers/"/>
    </mc:Choice>
  </mc:AlternateContent>
  <xr:revisionPtr revIDLastSave="346" documentId="8_{D314953E-2FCB-4342-AD8A-E2371A27BA1F}" xr6:coauthVersionLast="47" xr6:coauthVersionMax="47" xr10:uidLastSave="{7D78272B-B881-9041-BB79-8FD14F51CFA5}"/>
  <bookViews>
    <workbookView xWindow="0" yWindow="500" windowWidth="28800" windowHeight="16020" xr2:uid="{3806B091-55D8-2844-B70A-49F952D5C40C}"/>
  </bookViews>
  <sheets>
    <sheet name="Instructions" sheetId="2" r:id="rId1"/>
    <sheet name="1. Guiding questions" sheetId="6" r:id="rId2"/>
    <sheet name="2. Nine-Box Grid" sheetId="1" r:id="rId3"/>
    <sheet name="3. Term sheet" sheetId="4" r:id="rId4"/>
    <sheet name="BACKEND- Calculations" sheetId="3" state="hidden"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25" i="3" l="1"/>
  <c r="N24" i="3"/>
  <c r="N23" i="3"/>
  <c r="N22" i="3"/>
  <c r="N21" i="3"/>
  <c r="N20" i="3"/>
  <c r="L22" i="3"/>
  <c r="L25" i="3"/>
  <c r="L24" i="3"/>
  <c r="L23" i="3"/>
  <c r="L21" i="3"/>
  <c r="L20" i="3"/>
  <c r="L19" i="3"/>
  <c r="L18" i="3"/>
  <c r="N19" i="3"/>
  <c r="N18" i="3"/>
  <c r="N17" i="3"/>
  <c r="W74" i="1"/>
  <c r="K74" i="1"/>
  <c r="Q74" i="1"/>
  <c r="J13" i="1"/>
  <c r="J32" i="1"/>
  <c r="J53" i="1"/>
  <c r="B58" i="3" l="1"/>
  <c r="B59" i="3"/>
  <c r="B60" i="3"/>
  <c r="B61" i="3"/>
  <c r="B62" i="3"/>
  <c r="B63" i="3"/>
  <c r="B64" i="3"/>
  <c r="B65" i="3"/>
  <c r="B66" i="3"/>
  <c r="B67" i="3"/>
  <c r="B38" i="3"/>
  <c r="B39" i="3"/>
  <c r="B40" i="3"/>
  <c r="B41" i="3"/>
  <c r="B42" i="3"/>
  <c r="B43" i="3"/>
  <c r="B44" i="3"/>
  <c r="B45" i="3"/>
  <c r="B46" i="3"/>
  <c r="B47" i="3"/>
  <c r="B48" i="3"/>
  <c r="B49" i="3"/>
  <c r="B50" i="3"/>
  <c r="B51" i="3"/>
  <c r="B52" i="3"/>
  <c r="B53" i="3"/>
  <c r="B54" i="3"/>
  <c r="B55" i="3"/>
  <c r="B56" i="3"/>
  <c r="B57" i="3"/>
  <c r="B18" i="3"/>
  <c r="B19" i="3"/>
  <c r="B20" i="3"/>
  <c r="B21" i="3"/>
  <c r="B22" i="3"/>
  <c r="B23" i="3"/>
  <c r="B24" i="3"/>
  <c r="B25" i="3"/>
  <c r="B26" i="3"/>
  <c r="B27" i="3"/>
  <c r="B28" i="3"/>
  <c r="B29" i="3"/>
  <c r="B30" i="3"/>
  <c r="B31" i="3"/>
  <c r="B32" i="3"/>
  <c r="B33" i="3"/>
  <c r="B34" i="3"/>
  <c r="B35" i="3"/>
  <c r="B36" i="3"/>
  <c r="B37" i="3"/>
  <c r="B17" i="3"/>
  <c r="L17" i="3" l="1"/>
  <c r="F18" i="3" a="1"/>
  <c r="F18" i="3" s="1"/>
  <c r="F19" i="3" a="1"/>
  <c r="F19" i="3" s="1"/>
  <c r="F20" i="3" a="1"/>
  <c r="F20" i="3" s="1"/>
  <c r="F21" i="3" a="1"/>
  <c r="F21" i="3" s="1"/>
  <c r="F22" i="3" a="1"/>
  <c r="F22" i="3" s="1"/>
  <c r="F23" i="3" a="1"/>
  <c r="F23" i="3" s="1"/>
  <c r="F24" i="3" a="1"/>
  <c r="F24" i="3" s="1"/>
  <c r="F25" i="3" a="1"/>
  <c r="F25" i="3" s="1"/>
  <c r="F26" i="3" a="1"/>
  <c r="F26" i="3" s="1"/>
  <c r="F27" i="3" a="1"/>
  <c r="F27" i="3" s="1"/>
  <c r="F28" i="3" a="1"/>
  <c r="F28" i="3" s="1"/>
  <c r="F29" i="3" a="1"/>
  <c r="F29" i="3" s="1"/>
  <c r="F30" i="3" a="1"/>
  <c r="F30" i="3" s="1"/>
  <c r="F31" i="3" a="1"/>
  <c r="F31" i="3" s="1"/>
  <c r="F32" i="3" a="1"/>
  <c r="F32" i="3" s="1"/>
  <c r="F33" i="3" a="1"/>
  <c r="F33" i="3" s="1"/>
  <c r="F34" i="3" a="1"/>
  <c r="F34" i="3" s="1"/>
  <c r="F35" i="3" a="1"/>
  <c r="F35" i="3" s="1"/>
  <c r="F36" i="3" a="1"/>
  <c r="F36" i="3" s="1"/>
  <c r="F37" i="3" a="1"/>
  <c r="F37" i="3" s="1"/>
  <c r="F38" i="3" a="1"/>
  <c r="F38" i="3" s="1"/>
  <c r="F39" i="3" a="1"/>
  <c r="F39" i="3" s="1"/>
  <c r="F40" i="3" a="1"/>
  <c r="F40" i="3" s="1"/>
  <c r="F41" i="3" a="1"/>
  <c r="F41" i="3" s="1"/>
  <c r="F42" i="3" a="1"/>
  <c r="F42" i="3" s="1"/>
  <c r="F43" i="3" a="1"/>
  <c r="F43" i="3" s="1"/>
  <c r="F44" i="3" a="1"/>
  <c r="F44" i="3" s="1"/>
  <c r="F45" i="3" a="1"/>
  <c r="F45" i="3" s="1"/>
  <c r="F46" i="3" a="1"/>
  <c r="F46" i="3" s="1"/>
  <c r="F47" i="3" a="1"/>
  <c r="F47" i="3" s="1"/>
  <c r="F48" i="3" a="1"/>
  <c r="F48" i="3" s="1"/>
  <c r="F49" i="3" a="1"/>
  <c r="F49" i="3" s="1"/>
  <c r="F50" i="3" a="1"/>
  <c r="F50" i="3" s="1"/>
  <c r="F51" i="3" a="1"/>
  <c r="F51" i="3" s="1"/>
  <c r="F52" i="3" a="1"/>
  <c r="F52" i="3" s="1"/>
  <c r="F53" i="3" a="1"/>
  <c r="F53" i="3" s="1"/>
  <c r="F54" i="3" a="1"/>
  <c r="F54" i="3" s="1"/>
  <c r="F55" i="3" a="1"/>
  <c r="F55" i="3" s="1"/>
  <c r="F56" i="3" a="1"/>
  <c r="F56" i="3" s="1"/>
  <c r="F57" i="3" a="1"/>
  <c r="F57" i="3" s="1"/>
  <c r="F58" i="3" a="1"/>
  <c r="F58" i="3" s="1"/>
  <c r="F59" i="3" a="1"/>
  <c r="F59" i="3" s="1"/>
  <c r="F60" i="3" a="1"/>
  <c r="F60" i="3" s="1"/>
  <c r="F61" i="3" a="1"/>
  <c r="F61" i="3" s="1"/>
  <c r="F62" i="3" a="1"/>
  <c r="F62" i="3" s="1"/>
  <c r="F63" i="3" a="1"/>
  <c r="F63" i="3" s="1"/>
  <c r="F64" i="3" a="1"/>
  <c r="F64" i="3" s="1"/>
  <c r="F65" i="3" a="1"/>
  <c r="F65" i="3" s="1"/>
  <c r="F66" i="3" a="1"/>
  <c r="F66" i="3" s="1"/>
  <c r="F67" i="3" a="1"/>
  <c r="F67" i="3" s="1"/>
  <c r="D18" i="3" a="1"/>
  <c r="D18" i="3" s="1"/>
  <c r="D19" i="3" a="1"/>
  <c r="D19" i="3" s="1"/>
  <c r="D20" i="3" a="1"/>
  <c r="D20" i="3" s="1"/>
  <c r="D21" i="3" a="1"/>
  <c r="D21" i="3" s="1"/>
  <c r="D22" i="3" a="1"/>
  <c r="D22" i="3" s="1"/>
  <c r="D23" i="3" a="1"/>
  <c r="D23" i="3" s="1"/>
  <c r="D24" i="3" a="1"/>
  <c r="D24" i="3" s="1"/>
  <c r="D25" i="3" a="1"/>
  <c r="D25" i="3" s="1"/>
  <c r="D26" i="3" a="1"/>
  <c r="D26" i="3" s="1"/>
  <c r="I26" i="3" s="1" a="1"/>
  <c r="I26" i="3" s="1"/>
  <c r="D27" i="3" a="1"/>
  <c r="D27" i="3" s="1"/>
  <c r="D28" i="3" a="1"/>
  <c r="D28" i="3" s="1"/>
  <c r="D29" i="3" a="1"/>
  <c r="D29" i="3" s="1"/>
  <c r="D30" i="3" a="1"/>
  <c r="D30" i="3" s="1"/>
  <c r="D31" i="3" a="1"/>
  <c r="D31" i="3" s="1"/>
  <c r="D32" i="3" a="1"/>
  <c r="D32" i="3" s="1"/>
  <c r="D33" i="3" a="1"/>
  <c r="D33" i="3" s="1"/>
  <c r="I33" i="3" s="1" a="1"/>
  <c r="I33" i="3" s="1"/>
  <c r="D34" i="3" a="1"/>
  <c r="D34" i="3" s="1"/>
  <c r="I34" i="3" s="1" a="1"/>
  <c r="I34" i="3" s="1"/>
  <c r="D35" i="3" a="1"/>
  <c r="D35" i="3" s="1"/>
  <c r="D36" i="3" a="1"/>
  <c r="D36" i="3" s="1"/>
  <c r="D37" i="3" a="1"/>
  <c r="D37" i="3" s="1"/>
  <c r="D38" i="3" a="1"/>
  <c r="D38" i="3" s="1"/>
  <c r="D39" i="3" a="1"/>
  <c r="D39" i="3" s="1"/>
  <c r="D40" i="3" a="1"/>
  <c r="D40" i="3" s="1"/>
  <c r="D41" i="3" a="1"/>
  <c r="D41" i="3" s="1"/>
  <c r="I41" i="3" s="1" a="1"/>
  <c r="I41" i="3" s="1"/>
  <c r="D42" i="3" a="1"/>
  <c r="D42" i="3" s="1"/>
  <c r="I42" i="3" s="1" a="1"/>
  <c r="I42" i="3" s="1"/>
  <c r="D43" i="3" a="1"/>
  <c r="D43" i="3" s="1"/>
  <c r="D44" i="3" a="1"/>
  <c r="D44" i="3" s="1"/>
  <c r="D45" i="3" a="1"/>
  <c r="D45" i="3" s="1"/>
  <c r="D46" i="3" a="1"/>
  <c r="D46" i="3" s="1"/>
  <c r="D47" i="3" a="1"/>
  <c r="D47" i="3" s="1"/>
  <c r="D48" i="3" a="1"/>
  <c r="D48" i="3" s="1"/>
  <c r="D49" i="3" a="1"/>
  <c r="D49" i="3" s="1"/>
  <c r="I49" i="3" s="1" a="1"/>
  <c r="I49" i="3" s="1"/>
  <c r="D50" i="3" a="1"/>
  <c r="D50" i="3" s="1"/>
  <c r="I50" i="3" s="1" a="1"/>
  <c r="I50" i="3" s="1"/>
  <c r="D51" i="3" a="1"/>
  <c r="D51" i="3" s="1"/>
  <c r="I51" i="3" s="1" a="1"/>
  <c r="I51" i="3" s="1"/>
  <c r="D52" i="3" a="1"/>
  <c r="D52" i="3" s="1"/>
  <c r="D53" i="3" a="1"/>
  <c r="D53" i="3" s="1"/>
  <c r="D54" i="3" a="1"/>
  <c r="D54" i="3" s="1"/>
  <c r="D55" i="3" a="1"/>
  <c r="D55" i="3" s="1"/>
  <c r="D56" i="3" a="1"/>
  <c r="D56" i="3" s="1"/>
  <c r="D57" i="3" a="1"/>
  <c r="D57" i="3" s="1"/>
  <c r="I57" i="3" s="1" a="1"/>
  <c r="I57" i="3" s="1"/>
  <c r="D58" i="3" a="1"/>
  <c r="D58" i="3" s="1"/>
  <c r="I58" i="3" s="1" a="1"/>
  <c r="I58" i="3" s="1"/>
  <c r="D59" i="3" a="1"/>
  <c r="D59" i="3" s="1"/>
  <c r="I59" i="3" s="1" a="1"/>
  <c r="I59" i="3" s="1"/>
  <c r="D60" i="3" a="1"/>
  <c r="D60" i="3" s="1"/>
  <c r="D61" i="3" a="1"/>
  <c r="D61" i="3" s="1"/>
  <c r="D62" i="3" a="1"/>
  <c r="D62" i="3" s="1"/>
  <c r="D63" i="3" a="1"/>
  <c r="D63" i="3" s="1"/>
  <c r="D64" i="3" a="1"/>
  <c r="D64" i="3" s="1"/>
  <c r="D65" i="3" a="1"/>
  <c r="D65" i="3" s="1"/>
  <c r="I65" i="3" s="1" a="1"/>
  <c r="I65" i="3" s="1"/>
  <c r="D66" i="3" a="1"/>
  <c r="D66" i="3" s="1"/>
  <c r="I66" i="3" s="1" a="1"/>
  <c r="I66" i="3" s="1"/>
  <c r="D67" i="3" a="1"/>
  <c r="D67" i="3" s="1"/>
  <c r="I67" i="3" s="1" a="1"/>
  <c r="I67" i="3" s="1"/>
  <c r="F17" i="3" a="1"/>
  <c r="F17" i="3" s="1"/>
  <c r="D17" i="3" a="1"/>
  <c r="D17" i="3" s="1"/>
  <c r="I60" i="3" l="1" a="1"/>
  <c r="I60" i="3" s="1"/>
  <c r="I52" i="3" a="1"/>
  <c r="I52" i="3" s="1"/>
  <c r="I43" i="3" a="1"/>
  <c r="I43" i="3" s="1"/>
  <c r="I35" i="3" a="1"/>
  <c r="I35" i="3" s="1"/>
  <c r="I27" i="3" a="1"/>
  <c r="I27" i="3" s="1"/>
  <c r="I44" i="3" a="1"/>
  <c r="I44" i="3" s="1"/>
  <c r="I36" i="3" a="1"/>
  <c r="I36" i="3" s="1"/>
  <c r="I28" i="3" a="1"/>
  <c r="I28" i="3" s="1"/>
  <c r="I61" i="3" a="1"/>
  <c r="I61" i="3" s="1"/>
  <c r="I53" i="3" a="1"/>
  <c r="I53" i="3" s="1"/>
  <c r="I45" i="3" a="1"/>
  <c r="I45" i="3" s="1"/>
  <c r="I37" i="3" a="1"/>
  <c r="I37" i="3" s="1"/>
  <c r="I29" i="3" a="1"/>
  <c r="I29" i="3" s="1"/>
  <c r="I62" i="3" a="1"/>
  <c r="I62" i="3" s="1"/>
  <c r="I54" i="3" a="1"/>
  <c r="I54" i="3" s="1"/>
  <c r="I46" i="3" a="1"/>
  <c r="I46" i="3" s="1"/>
  <c r="I38" i="3" a="1"/>
  <c r="I38" i="3" s="1"/>
  <c r="I30" i="3" a="1"/>
  <c r="I30" i="3" s="1"/>
  <c r="I17" i="3" a="1"/>
  <c r="I17" i="3" s="1"/>
  <c r="I21" i="3" a="1"/>
  <c r="I21" i="3" s="1"/>
  <c r="I64" i="3" a="1"/>
  <c r="I64" i="3" s="1"/>
  <c r="I56" i="3" a="1"/>
  <c r="I56" i="3" s="1"/>
  <c r="I48" i="3" a="1"/>
  <c r="I48" i="3" s="1"/>
  <c r="I40" i="3" a="1"/>
  <c r="I40" i="3" s="1"/>
  <c r="I32" i="3" a="1"/>
  <c r="I32" i="3" s="1"/>
  <c r="I63" i="3" a="1"/>
  <c r="I63" i="3" s="1"/>
  <c r="I55" i="3" a="1"/>
  <c r="I55" i="3" s="1"/>
  <c r="I47" i="3" a="1"/>
  <c r="I47" i="3" s="1"/>
  <c r="I39" i="3" a="1"/>
  <c r="I39" i="3" s="1"/>
  <c r="I31" i="3" a="1"/>
  <c r="I31" i="3" s="1"/>
  <c r="I23" i="3" a="1"/>
  <c r="I23" i="3" s="1"/>
  <c r="I25" i="3" a="1"/>
  <c r="I25" i="3" s="1"/>
  <c r="I24" i="3" a="1"/>
  <c r="I24" i="3" s="1"/>
  <c r="I22" i="3" a="1"/>
  <c r="I22" i="3" s="1"/>
  <c r="I20" i="3" a="1"/>
  <c r="I20" i="3" s="1"/>
  <c r="I19" i="3" a="1"/>
  <c r="I19" i="3" s="1"/>
  <c r="I18" i="3" a="1"/>
  <c r="I18" i="3" s="1"/>
  <c r="R21" i="1" l="1" a="1"/>
  <c r="R21" i="1" s="1"/>
  <c r="R17" i="1" a="1"/>
  <c r="R17" i="1" s="1"/>
  <c r="L25" i="1" a="1"/>
  <c r="L25" i="1" s="1"/>
  <c r="X14" i="1" a="1"/>
  <c r="X14" i="1" s="1"/>
  <c r="L15" i="1" a="1"/>
  <c r="L15" i="1" s="1"/>
  <c r="X20" i="1" a="1"/>
  <c r="X20" i="1" s="1"/>
  <c r="X21" i="1" a="1"/>
  <c r="X21" i="1" s="1"/>
  <c r="R27" i="1" a="1"/>
  <c r="R27" i="1" s="1"/>
  <c r="R30" i="1" a="1"/>
  <c r="R30" i="1" s="1"/>
  <c r="X16" i="1" a="1"/>
  <c r="X16" i="1" s="1"/>
  <c r="R23" i="1" a="1"/>
  <c r="R23" i="1" s="1"/>
  <c r="L24" i="1" a="1"/>
  <c r="L24" i="1" s="1"/>
  <c r="R22" i="1" a="1"/>
  <c r="R22" i="1" s="1"/>
  <c r="R26" i="1" a="1"/>
  <c r="R26" i="1" s="1"/>
  <c r="L19" i="1" a="1"/>
  <c r="L19" i="1" s="1"/>
  <c r="R15" i="1" a="1"/>
  <c r="R15" i="1" s="1"/>
  <c r="L65" i="1" a="1"/>
  <c r="L65" i="1" s="1"/>
  <c r="R20" i="1" a="1"/>
  <c r="R20" i="1" s="1"/>
  <c r="R19" i="1" a="1"/>
  <c r="R19" i="1" s="1"/>
  <c r="L59" i="1" a="1"/>
  <c r="L59" i="1" s="1"/>
  <c r="X28" i="1" a="1"/>
  <c r="X28" i="1" s="1"/>
  <c r="X30" i="1" a="1"/>
  <c r="X30" i="1" s="1"/>
  <c r="L26" i="1" a="1"/>
  <c r="L26" i="1" s="1"/>
  <c r="X18" i="1" a="1"/>
  <c r="X18" i="1" s="1"/>
  <c r="R29" i="1" a="1"/>
  <c r="R29" i="1" s="1"/>
  <c r="R61" i="1" a="1"/>
  <c r="R61" i="1" s="1"/>
  <c r="L16" i="1" a="1"/>
  <c r="L16" i="1" s="1"/>
  <c r="L38" i="1" a="1"/>
  <c r="L38" i="1" s="1"/>
  <c r="X26" i="1" a="1"/>
  <c r="X26" i="1" s="1"/>
  <c r="X24" i="1" a="1"/>
  <c r="X24" i="1" s="1"/>
  <c r="X23" i="1" a="1"/>
  <c r="X23" i="1" s="1"/>
  <c r="L20" i="1" a="1"/>
  <c r="L20" i="1" s="1"/>
  <c r="R41" i="1" a="1"/>
  <c r="R41" i="1" s="1"/>
  <c r="X17" i="1" a="1"/>
  <c r="X17" i="1" s="1"/>
  <c r="R18" i="1" a="1"/>
  <c r="R18" i="1" s="1"/>
  <c r="R68" i="1" a="1"/>
  <c r="R68" i="1" s="1"/>
  <c r="R16" i="1" a="1"/>
  <c r="R16" i="1" s="1"/>
  <c r="X25" i="1" a="1"/>
  <c r="X25" i="1" s="1"/>
  <c r="L30" i="1" a="1"/>
  <c r="L30" i="1" s="1"/>
  <c r="L17" i="1" a="1"/>
  <c r="L17" i="1" s="1"/>
  <c r="X15" i="1" a="1"/>
  <c r="X15" i="1" s="1"/>
  <c r="X27" i="1" a="1"/>
  <c r="X27" i="1" s="1"/>
  <c r="X19" i="1" a="1"/>
  <c r="X19" i="1" s="1"/>
  <c r="L29" i="1" a="1"/>
  <c r="L29" i="1" s="1"/>
  <c r="L28" i="1" a="1"/>
  <c r="L28" i="1" s="1"/>
  <c r="R50" i="1" a="1"/>
  <c r="R50" i="1" s="1"/>
  <c r="L18" i="1" a="1"/>
  <c r="L18" i="1" s="1"/>
  <c r="L14" i="1" a="1"/>
  <c r="L14" i="1" s="1"/>
  <c r="L22" i="1" a="1"/>
  <c r="L22" i="1" s="1"/>
  <c r="R14" i="1" a="1"/>
  <c r="R14" i="1" s="1"/>
  <c r="X45" i="1" a="1"/>
  <c r="X45" i="1" s="1"/>
  <c r="R25" i="1" a="1"/>
  <c r="R25" i="1" s="1"/>
  <c r="R24" i="1" a="1"/>
  <c r="R24" i="1" s="1"/>
  <c r="L55" i="1" a="1"/>
  <c r="L55" i="1" s="1"/>
  <c r="R49" i="1" a="1"/>
  <c r="R49" i="1" s="1"/>
  <c r="L37" i="1" a="1"/>
  <c r="L37" i="1" s="1"/>
  <c r="R40" i="1" a="1"/>
  <c r="R40" i="1" s="1"/>
  <c r="X29" i="1" a="1"/>
  <c r="X29" i="1" s="1"/>
  <c r="X22" i="1" a="1"/>
  <c r="X22" i="1" s="1"/>
  <c r="R69" i="1" a="1"/>
  <c r="R69" i="1" s="1"/>
  <c r="X51" i="1" a="1"/>
  <c r="X51" i="1" s="1"/>
  <c r="X50" i="1" a="1"/>
  <c r="X50" i="1" s="1"/>
  <c r="X44" i="1" a="1"/>
  <c r="X44" i="1" s="1"/>
  <c r="X38" i="1" a="1"/>
  <c r="X38" i="1" s="1"/>
  <c r="L23" i="1" a="1"/>
  <c r="L23" i="1" s="1"/>
  <c r="R28" i="1" a="1"/>
  <c r="R28" i="1" s="1"/>
  <c r="L49" i="1" a="1"/>
  <c r="L49" i="1" s="1"/>
  <c r="X71" i="1" a="1"/>
  <c r="X71" i="1" s="1"/>
  <c r="X39" i="1" a="1"/>
  <c r="X39" i="1" s="1"/>
  <c r="X63" i="1" a="1"/>
  <c r="X63" i="1" s="1"/>
  <c r="L71" i="1" a="1"/>
  <c r="L71" i="1" s="1"/>
  <c r="R60" i="1" a="1"/>
  <c r="R60" i="1" s="1"/>
  <c r="L21" i="1" a="1"/>
  <c r="L21" i="1" s="1"/>
  <c r="L27" i="1" a="1"/>
  <c r="L27" i="1" s="1"/>
  <c r="X34" i="1" a="1"/>
  <c r="X34" i="1" s="1"/>
  <c r="L46" i="1" a="1"/>
  <c r="L46" i="1" s="1"/>
  <c r="X62" i="1" a="1"/>
  <c r="X62" i="1" s="1"/>
  <c r="L58" i="1" a="1"/>
  <c r="L58" i="1" s="1"/>
  <c r="X70" i="1" a="1"/>
  <c r="X70" i="1" s="1"/>
  <c r="L34" i="1" a="1"/>
  <c r="L34" i="1" s="1"/>
  <c r="L39" i="1" a="1"/>
  <c r="L39" i="1" s="1"/>
  <c r="R48" i="1" a="1"/>
  <c r="R48" i="1" s="1"/>
  <c r="R67" i="1" a="1"/>
  <c r="R67" i="1" s="1"/>
  <c r="L57" i="1" a="1"/>
  <c r="L57" i="1" s="1"/>
  <c r="L64" i="1" a="1"/>
  <c r="L64" i="1" s="1"/>
  <c r="R38" i="1" a="1"/>
  <c r="R38" i="1" s="1"/>
  <c r="R55" i="1" a="1"/>
  <c r="R55" i="1" s="1"/>
  <c r="X59" i="1" a="1"/>
  <c r="X59" i="1" s="1"/>
  <c r="X43" i="1" a="1"/>
  <c r="X43" i="1" s="1"/>
  <c r="L70" i="1" a="1"/>
  <c r="L70" i="1" s="1"/>
  <c r="R47" i="1" a="1"/>
  <c r="R47" i="1" s="1"/>
  <c r="L44" i="1" a="1"/>
  <c r="L44" i="1" s="1"/>
  <c r="L45" i="1" a="1"/>
  <c r="L45" i="1" s="1"/>
  <c r="X69" i="1" a="1"/>
  <c r="X69" i="1" s="1"/>
  <c r="X61" i="1" a="1"/>
  <c r="X61" i="1" s="1"/>
  <c r="X68" i="1" a="1"/>
  <c r="X68" i="1" s="1"/>
  <c r="R58" i="1" a="1"/>
  <c r="R58" i="1" s="1"/>
  <c r="L35" i="1" a="1"/>
  <c r="L35" i="1" s="1"/>
  <c r="X49" i="1" a="1"/>
  <c r="X49" i="1" s="1"/>
  <c r="X42" i="1" a="1"/>
  <c r="X42" i="1" s="1"/>
  <c r="L42" i="1" a="1"/>
  <c r="L42" i="1" s="1"/>
  <c r="X37" i="1" a="1"/>
  <c r="X37" i="1" s="1"/>
  <c r="L50" i="1" a="1"/>
  <c r="L50" i="1" s="1"/>
  <c r="R37" i="1" a="1"/>
  <c r="R37" i="1" s="1"/>
  <c r="R42" i="1" a="1"/>
  <c r="R42" i="1" s="1"/>
  <c r="L69" i="1" a="1"/>
  <c r="L69" i="1" s="1"/>
  <c r="L43" i="1" a="1"/>
  <c r="L43" i="1" s="1"/>
  <c r="R36" i="1" a="1"/>
  <c r="R36" i="1" s="1"/>
  <c r="L51" i="1" a="1"/>
  <c r="L51" i="1" s="1"/>
  <c r="L56" i="1" a="1"/>
  <c r="L56" i="1" s="1"/>
  <c r="L36" i="1" a="1"/>
  <c r="L36" i="1" s="1"/>
  <c r="R43" i="1" a="1"/>
  <c r="R43" i="1" s="1"/>
  <c r="X65" i="1" a="1"/>
  <c r="X65" i="1" s="1"/>
  <c r="R66" i="1" a="1"/>
  <c r="R66" i="1" s="1"/>
  <c r="R46" i="1" a="1"/>
  <c r="R46" i="1" s="1"/>
  <c r="R35" i="1" a="1"/>
  <c r="R35" i="1" s="1"/>
  <c r="R59" i="1" a="1"/>
  <c r="R59" i="1" s="1"/>
  <c r="R39" i="1" a="1"/>
  <c r="R39" i="1" s="1"/>
  <c r="X60" i="1" a="1"/>
  <c r="X60" i="1" s="1"/>
  <c r="X48" i="1" a="1"/>
  <c r="X48" i="1" s="1"/>
  <c r="L68" i="1" a="1"/>
  <c r="L68" i="1" s="1"/>
  <c r="L63" i="1" a="1"/>
  <c r="L63" i="1" s="1"/>
  <c r="R57" i="1" a="1"/>
  <c r="R57" i="1" s="1"/>
  <c r="R65" i="1" a="1"/>
  <c r="R65" i="1" s="1"/>
  <c r="X67" i="1" a="1"/>
  <c r="X67" i="1" s="1"/>
  <c r="R64" i="1" a="1"/>
  <c r="R64" i="1" s="1"/>
  <c r="L62" i="1" a="1"/>
  <c r="L62" i="1" s="1"/>
  <c r="R45" i="1" a="1"/>
  <c r="R45" i="1" s="1"/>
  <c r="X41" i="1" a="1"/>
  <c r="X41" i="1" s="1"/>
  <c r="X47" i="1" a="1"/>
  <c r="X47" i="1" s="1"/>
  <c r="X36" i="1" a="1"/>
  <c r="X36" i="1" s="1"/>
  <c r="R71" i="1" a="1"/>
  <c r="R71" i="1" s="1"/>
  <c r="L41" i="1" a="1"/>
  <c r="L41" i="1" s="1"/>
  <c r="L67" i="1" a="1"/>
  <c r="L67" i="1" s="1"/>
  <c r="X66" i="1" a="1"/>
  <c r="X66" i="1" s="1"/>
  <c r="R56" i="1" a="1"/>
  <c r="R56" i="1" s="1"/>
  <c r="X58" i="1" a="1"/>
  <c r="X58" i="1" s="1"/>
  <c r="L48" i="1" a="1"/>
  <c r="L48" i="1" s="1"/>
  <c r="L61" i="1" a="1"/>
  <c r="L61" i="1" s="1"/>
  <c r="R44" i="1" a="1"/>
  <c r="R44" i="1" s="1"/>
  <c r="X46" i="1" a="1"/>
  <c r="X46" i="1" s="1"/>
  <c r="R34" i="1" a="1"/>
  <c r="R34" i="1" s="1"/>
  <c r="L40" i="1" a="1"/>
  <c r="L40" i="1" s="1"/>
  <c r="X40" i="1" a="1"/>
  <c r="X40" i="1" s="1"/>
  <c r="R70" i="1" a="1"/>
  <c r="R70" i="1" s="1"/>
  <c r="R63" i="1" a="1"/>
  <c r="R63" i="1" s="1"/>
  <c r="L47" i="1" a="1"/>
  <c r="L47" i="1" s="1"/>
  <c r="X57" i="1" a="1"/>
  <c r="X57" i="1" s="1"/>
  <c r="R51" i="1" a="1"/>
  <c r="R51" i="1" s="1"/>
  <c r="X55" i="1" a="1"/>
  <c r="X55" i="1" s="1"/>
  <c r="L66" i="1" a="1"/>
  <c r="L66" i="1" s="1"/>
  <c r="L60" i="1" a="1"/>
  <c r="L60" i="1" s="1"/>
  <c r="R62" i="1" a="1"/>
  <c r="R62" i="1" s="1"/>
  <c r="X56" i="1" a="1"/>
  <c r="X56" i="1" s="1"/>
  <c r="X35" i="1" a="1"/>
  <c r="X35" i="1" s="1"/>
  <c r="X64" i="1" a="1"/>
  <c r="X64"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<sst xmlns="http://schemas.openxmlformats.org/spreadsheetml/2006/main" count="82" uniqueCount="71">
  <si>
    <t>The Nine-Box Grid Template</t>
  </si>
  <si>
    <t>About this resource</t>
  </si>
  <si>
    <t>Included in this resource</t>
  </si>
  <si>
    <r>
      <t xml:space="preserve">1. Guiding questions: </t>
    </r>
    <r>
      <rPr>
        <sz val="12"/>
        <color theme="1"/>
        <rFont val="Arial"/>
        <family val="2"/>
      </rPr>
      <t xml:space="preserve">This tab contains 6 questions that will guide your use of this resource. </t>
    </r>
  </si>
  <si>
    <t xml:space="preserve"> Instructions</t>
  </si>
  <si>
    <t>STEP 1</t>
  </si>
  <si>
    <t>Revise the guiding questions to help you contextualize and define the scope of this evaluation.</t>
  </si>
  <si>
    <t>STEP 2</t>
  </si>
  <si>
    <t>STEP 3</t>
  </si>
  <si>
    <t>In the Nine-Box Grid sheet, fill Column B with the names of the employees you wish to evaluate.</t>
  </si>
  <si>
    <t>STEP 4</t>
  </si>
  <si>
    <t>Evaluate each employee's performance by selecting an option from the drop-down list in Column D (Nine-Box Grid sheet).</t>
  </si>
  <si>
    <t>STEP 5</t>
  </si>
  <si>
    <t>Evaluate each employee's potential for growth by selecting an option from the drop-down list in Column F (Nine-Box Grid sheet).</t>
  </si>
  <si>
    <t>STEP 6</t>
  </si>
  <si>
    <t>Use the information that appears in the grid to identify areas for improvement and potential career paths for each employee. This will help you make informed decisions about talent management strategies for each employee</t>
  </si>
  <si>
    <r>
      <t xml:space="preserve">BEFORE YOU BEGIN
</t>
    </r>
    <r>
      <rPr>
        <sz val="12"/>
        <color rgb="FF002060"/>
        <rFont val="Arial"/>
        <family val="2"/>
      </rPr>
      <t xml:space="preserve">Note that yellow-shaded cells throughout this template require your input. You will have to either type in the information or select an option from a drop-down menu. </t>
    </r>
  </si>
  <si>
    <r>
      <t xml:space="preserve">ATTENTION
</t>
    </r>
    <r>
      <rPr>
        <sz val="12"/>
        <color rgb="FF002060"/>
        <rFont val="Arial"/>
        <family val="2"/>
      </rPr>
      <t>Using this template means filling it with the sensitive information about the employees at your organization. It's important to ensure that this information is kept confidential and protected. Don't share this information beyond the relevant and accredited stakeholders.</t>
    </r>
  </si>
  <si>
    <t xml:space="preserve">Guiding Questions </t>
  </si>
  <si>
    <t xml:space="preserve">Write down your notes in this column. </t>
  </si>
  <si>
    <t>Defining the scope</t>
  </si>
  <si>
    <t>Assessing performance</t>
  </si>
  <si>
    <t>How are you going to rate an employee's overall performance in terms of meeting or exceeding performance expectations?</t>
  </si>
  <si>
    <t>Assessing potential</t>
  </si>
  <si>
    <t xml:space="preserve">How are you going to rate an employee's potential for growth and advancement within the organization? </t>
  </si>
  <si>
    <t>Differentiating between high performers</t>
  </si>
  <si>
    <t>How will you judge to what extent does the employee consistently demonstrate exceptional skills, competencies, and results that go beyond expectations?</t>
  </si>
  <si>
    <t>Differentiating between high potentials</t>
  </si>
  <si>
    <t>Considering risk factors</t>
  </si>
  <si>
    <t>How will you consider if there any factors that could pose risks or obstacles to the employee's performance or potential growth?</t>
  </si>
  <si>
    <t>IMPORTANT</t>
  </si>
  <si>
    <t>Employee performance and potential review</t>
  </si>
  <si>
    <t>Nine-Box Grid</t>
  </si>
  <si>
    <t>Employee</t>
  </si>
  <si>
    <t>Performance</t>
  </si>
  <si>
    <t>Potential</t>
  </si>
  <si>
    <t xml:space="preserve">Potential </t>
  </si>
  <si>
    <t>Develop in current role</t>
  </si>
  <si>
    <t>Focus on developing
for the future</t>
  </si>
  <si>
    <t>Fast-track development
and movement</t>
  </si>
  <si>
    <t xml:space="preserve"> </t>
  </si>
  <si>
    <t>Address performance gaps</t>
  </si>
  <si>
    <t>Poor fit to role</t>
  </si>
  <si>
    <t xml:space="preserve">Performance </t>
  </si>
  <si>
    <t>Term Sheet</t>
  </si>
  <si>
    <t>If desired, replace these suggested terms with others that better reflect how performance and potential are evaluated in your organization.</t>
  </si>
  <si>
    <r>
      <t xml:space="preserve">ATTENTION: </t>
    </r>
    <r>
      <rPr>
        <sz val="12"/>
        <color rgb="FF002060"/>
        <rFont val="Arial"/>
        <family val="2"/>
      </rPr>
      <t>Always follow the order of low, medium, and high options when selecting the levels for the best results.</t>
    </r>
  </si>
  <si>
    <t>1. Does not meet expectations</t>
  </si>
  <si>
    <t>1. Low potential</t>
  </si>
  <si>
    <t>2. Meets expectations</t>
  </si>
  <si>
    <t>2. Medium potential</t>
  </si>
  <si>
    <t>3. Exceeds expectations</t>
  </si>
  <si>
    <t>3. High potential</t>
  </si>
  <si>
    <t>Role Evaluation Tool</t>
  </si>
  <si>
    <t>The formula mirrors the name of the employee the user will enter.</t>
  </si>
  <si>
    <t>Based on the answer to the  question about performance, the formula returns a value between 1 and 3.</t>
  </si>
  <si>
    <t>Based on the answer to the  question about potential, the formula returns a value between 1 and 3</t>
  </si>
  <si>
    <t>Matrix Quadrant</t>
  </si>
  <si>
    <t>PERFORMANCE</t>
  </si>
  <si>
    <t>POTENTIAL</t>
  </si>
  <si>
    <r>
      <t xml:space="preserve">This resource will help you to categorize individuals at your organization based on their </t>
    </r>
    <r>
      <rPr>
        <b/>
        <sz val="12"/>
        <color theme="1"/>
        <rFont val="Arial"/>
        <family val="2"/>
      </rPr>
      <t>performance</t>
    </r>
    <r>
      <rPr>
        <sz val="12"/>
        <color theme="1"/>
        <rFont val="Arial"/>
        <family val="2"/>
      </rPr>
      <t xml:space="preserve"> and </t>
    </r>
    <r>
      <rPr>
        <b/>
        <sz val="12"/>
        <color theme="1"/>
        <rFont val="Arial"/>
        <family val="2"/>
      </rPr>
      <t>potential</t>
    </r>
    <r>
      <rPr>
        <sz val="12"/>
        <color theme="1"/>
        <rFont val="Arial"/>
        <family val="2"/>
      </rPr>
      <t xml:space="preserve">. The Nine-Box Grid can be used in performance management and talent development strategies to identify and prioritize the development needs of employees. By placing individuals in one of the nine boxes, you can determine what actions to take next based on the group in which the individual falls and then adjust your talent management strategies accordingly.  </t>
    </r>
  </si>
  <si>
    <r>
      <t xml:space="preserve">3. Term sheet: </t>
    </r>
    <r>
      <rPr>
        <sz val="12"/>
        <color theme="1"/>
        <rFont val="Arial"/>
        <family val="2"/>
      </rPr>
      <t xml:space="preserve">It contains labels for categories of performance and potential. We've provided suggested options for you to choose from, but you can alter them if these options don't meet the specific needs of your organization's talent management strategy. </t>
    </r>
  </si>
  <si>
    <r>
      <t xml:space="preserve">2. Nine-Box Grid: </t>
    </r>
    <r>
      <rPr>
        <sz val="12"/>
        <color theme="1"/>
        <rFont val="Arial"/>
        <family val="2"/>
      </rPr>
      <t>This grid is for evaluating employee performance and growth. The Nine-Box Grid will automatically populate when you use the drop-down menus, so you can visualize each employee's position within the grid and make well-informed decisions.</t>
    </r>
  </si>
  <si>
    <t>Enter the name of the employee whose performance and potential you will be assessing.</t>
  </si>
  <si>
    <t>Select the option that best reflects the employee's level of performance over time.</t>
  </si>
  <si>
    <t>Select the option that best reflects the employee's potential for future growth within the organization.</t>
  </si>
  <si>
    <t>Check the Term sheet and modify them if desired. Any changes you make to the terms in the sheet will automatically update throughout the document for consistency.</t>
  </si>
  <si>
    <t>Use these questions to guide your thinking when using the Nine-Box Grid.</t>
  </si>
  <si>
    <r>
      <rPr>
        <sz val="16"/>
        <color theme="9"/>
        <rFont val="Arial"/>
        <family val="2"/>
      </rPr>
      <t>Don't edit the formulas in the Nine-Box Grid below.</t>
    </r>
    <r>
      <rPr>
        <sz val="16"/>
        <color theme="1"/>
        <rFont val="Arial"/>
        <family val="2"/>
      </rPr>
      <t xml:space="preserve"> Each box of the boxes displays up to 17 employees.</t>
    </r>
  </si>
  <si>
    <t>How likely is it that the employee possesses the ability, ambition, and willingness to take
on higher-level roles and responsibilities in
the future?</t>
  </si>
  <si>
    <t>Which team or department are you using this grid for? Are there specific talent segments that have to be prioritized based on criticality and/or scarcity? (We recommend using it for a small group to avoid overcrowding the grid and enable prioritization.)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</si>
</sst>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2" x14ac:knownFonts="1">
    <font>
      <sz val="11"/>
      <color rgb="FF31216B"/>
      <name val="arial"/>
      <family val="2"/>
    </font>
    <font>
      <sz val="12"/>
      <color theme="1"/>
      <name val="Calibri"/>
      <family val="2"/>
      <scheme val="minor"/>
    </font>
    <font>
      <sz val="12"/>
      <color theme="1"/>
      <name val="Calibri"/>
      <family val="2"/>
      <scheme val="minor"/>
    </font>
    <font>
      <sz val="12"/>
      <color theme="1"/>
      <name val="Calibri"/>
      <family val="2"/>
      <scheme val="minor"/>
    </font>
    <font>
      <b/>
      <sz val="11"/>
      <color theme="3"/>
      <name val="Calibri"/>
      <family val="2"/>
      <scheme val="minor"/>
    </font>
    <font>
      <sz val="12"/>
      <color theme="0"/>
      <name val="Calibri"/>
      <family val="2"/>
      <scheme val="minor"/>
    </font>
    <font>
      <sz val="11"/>
      <color theme="1"/>
      <name val="Arial"/>
      <family val="2"/>
    </font>
    <font>
      <b/>
      <sz val="12"/>
      <color rgb="FF00A0AF"/>
      <name val="Arial"/>
      <family val="2"/>
    </font>
    <font>
      <b/>
      <sz val="12"/>
      <color theme="9"/>
      <name val="Arial"/>
      <family val="2"/>
    </font>
    <font>
      <b/>
      <sz val="12"/>
      <color theme="7"/>
      <name val="Calibri"/>
      <family val="2"/>
      <scheme val="minor"/>
    </font>
    <font>
      <i/>
      <sz val="11"/>
      <color theme="1"/>
      <name val="Arial"/>
      <family val="2"/>
    </font>
    <font>
      <i/>
      <sz val="13"/>
      <color theme="1"/>
      <name val="Arial"/>
      <family val="2"/>
    </font>
    <font>
      <b/>
      <sz val="25"/>
      <color theme="1"/>
      <name val="Arial"/>
      <family val="2"/>
    </font>
    <font>
      <b/>
      <sz val="16"/>
      <color theme="1"/>
      <name val="Arial"/>
      <family val="2"/>
    </font>
    <font>
      <b/>
      <sz val="13"/>
      <color theme="1"/>
      <name val="Arial"/>
      <family val="2"/>
    </font>
    <font>
      <b/>
      <sz val="16"/>
      <color theme="0"/>
      <name val="Arial"/>
      <family val="2"/>
    </font>
    <font>
      <b/>
      <sz val="12"/>
      <color theme="8"/>
      <name val="Calibri"/>
      <family val="2"/>
      <scheme val="minor"/>
    </font>
    <font>
      <sz val="12"/>
      <color theme="9"/>
      <name val="Calibri"/>
      <family val="2"/>
      <scheme val="minor"/>
    </font>
    <font>
      <sz val="11"/>
      <color theme="8"/>
      <name val="Arial"/>
      <family val="2"/>
    </font>
    <font>
      <b/>
      <sz val="11"/>
      <color theme="1"/>
      <name val="Arial"/>
      <family val="2"/>
    </font>
    <font>
      <b/>
      <sz val="20"/>
      <color theme="0"/>
      <name val="Arial"/>
      <family val="2"/>
    </font>
    <font>
      <sz val="12"/>
      <color theme="1"/>
      <name val="Arial"/>
      <family val="2"/>
    </font>
    <font>
      <b/>
      <sz val="24"/>
      <color rgb="FF002060"/>
      <name val="Arial"/>
      <family val="2"/>
    </font>
    <font>
      <b/>
      <sz val="36"/>
      <color rgb="FF002060"/>
      <name val="Arial"/>
      <family val="2"/>
    </font>
    <font>
      <b/>
      <sz val="12"/>
      <color rgb="FF002060"/>
      <name val="Arial"/>
      <family val="2"/>
    </font>
    <font>
      <sz val="12"/>
      <color rgb="FF002060"/>
      <name val="Arial"/>
      <family val="2"/>
    </font>
    <font>
      <b/>
      <sz val="48"/>
      <color theme="1"/>
      <name val="Arial"/>
      <family val="2"/>
    </font>
    <font>
      <b/>
      <sz val="14"/>
      <color theme="1"/>
      <name val="Arial"/>
      <family val="2"/>
    </font>
    <font>
      <b/>
      <sz val="12"/>
      <color theme="1"/>
      <name val="Arial"/>
      <family val="2"/>
    </font>
    <font>
      <b/>
      <sz val="14"/>
      <color theme="0"/>
      <name val="Arial"/>
      <family val="2"/>
    </font>
    <font>
      <sz val="14"/>
      <color theme="0"/>
      <name val="Arial"/>
      <family val="2"/>
    </font>
    <font>
      <b/>
      <sz val="12"/>
      <color theme="1"/>
      <name val="Calibri"/>
      <family val="2"/>
      <scheme val="minor"/>
    </font>
    <font>
      <b/>
      <sz val="14"/>
      <color rgb="FF31216B"/>
      <name val="arial"/>
      <family val="2"/>
    </font>
    <font>
      <b/>
      <sz val="13"/>
      <color rgb="FF31216B"/>
      <name val="arial"/>
      <family val="2"/>
    </font>
    <font>
      <b/>
      <sz val="20"/>
      <color theme="1"/>
      <name val="Arial"/>
      <family val="2"/>
    </font>
    <font>
      <sz val="18"/>
      <color theme="1"/>
      <name val="Arial"/>
      <family val="2"/>
    </font>
    <font>
      <sz val="8"/>
      <name val="arial"/>
      <family val="2"/>
    </font>
    <font>
      <i/>
      <sz val="12"/>
      <color theme="1"/>
      <name val="Arial"/>
      <family val="2"/>
    </font>
    <font>
      <b/>
      <sz val="36"/>
      <color theme="1"/>
      <name val="Arial"/>
      <family val="2"/>
    </font>
    <font>
      <sz val="11"/>
      <color rgb="FF30206B"/>
      <name val="Arial"/>
      <family val="2"/>
    </font>
    <font>
      <i/>
      <sz val="9"/>
      <color theme="1" tint="0.79998168889431442"/>
      <name val="Arial"/>
      <family val="2"/>
    </font>
    <font>
      <i/>
      <sz val="11"/>
      <color theme="3"/>
      <name val="Arial"/>
      <family val="2"/>
    </font>
    <font>
      <b/>
      <sz val="24"/>
      <color theme="1"/>
      <name val="Arial"/>
      <family val="2"/>
    </font>
    <font>
      <b/>
      <sz val="34"/>
      <color theme="1"/>
      <name val="Arial"/>
      <family val="2"/>
    </font>
    <font>
      <sz val="20"/>
      <color theme="1"/>
      <name val="Arial"/>
      <family val="2"/>
    </font>
    <font>
      <i/>
      <sz val="20"/>
      <color theme="1"/>
      <name val="Arial"/>
      <family val="2"/>
    </font>
    <font>
      <b/>
      <sz val="12"/>
      <color theme="7"/>
      <name val="Arial"/>
      <family val="2"/>
    </font>
    <font>
      <b/>
      <sz val="30"/>
      <color theme="1"/>
      <name val="Arial"/>
      <family val="2"/>
    </font>
    <font>
      <sz val="16"/>
      <color theme="1"/>
      <name val="Arial"/>
      <family val="2"/>
    </font>
    <font>
      <i/>
      <sz val="9"/>
      <color theme="1"/>
      <name val="Arial"/>
      <family val="2"/>
    </font>
    <font>
      <sz val="16"/>
      <color theme="9"/>
      <name val="Arial"/>
      <family val="2"/>
    </font>
    <font>
      <i/>
      <sz val="11"/>
      <color theme="0" tint="-0.34998626667073579"/>
      <name val="Arial"/>
      <family val="2"/>
    </font>
  </fonts>
  <fills count="29">
    <fill>
      <patternFill patternType="none"/>
    </fill>
    <fill>
      <patternFill patternType="gray125"/>
    </fill>
    <fill>
      <patternFill patternType="solid">
        <fgColor rgb="FFF2F2F2"/>
      </patternFill>
    </fill>
    <fill>
      <patternFill patternType="solid">
        <fgColor theme="4"/>
      </patternFill>
    </fill>
    <fill>
      <patternFill patternType="solid">
        <fgColor theme="5"/>
      </patternFill>
    </fill>
    <fill>
      <patternFill patternType="solid">
        <fgColor theme="7"/>
      </patternFill>
    </fill>
    <fill>
      <patternFill patternType="solid">
        <fgColor rgb="FFFFEBED"/>
      </patternFill>
    </fill>
    <fill>
      <patternFill patternType="solid">
        <fgColor rgb="FFC5EDEC"/>
      </patternFill>
    </fill>
    <fill>
      <patternFill patternType="solid">
        <fgColor rgb="FFFFE9BF"/>
      </patternFill>
    </fill>
    <fill>
      <patternFill patternType="solid">
        <fgColor theme="1"/>
      </patternFill>
    </fill>
    <fill>
      <patternFill patternType="solid">
        <fgColor theme="3"/>
      </patternFill>
    </fill>
    <fill>
      <patternFill patternType="solid">
        <fgColor rgb="FFFDDECF"/>
      </patternFill>
    </fill>
    <fill>
      <patternFill patternType="solid">
        <fgColor theme="1"/>
        <bgColor rgb="FF002060"/>
      </patternFill>
    </fill>
    <fill>
      <patternFill patternType="solid">
        <fgColor theme="1"/>
        <bgColor indexed="64"/>
      </patternFill>
    </fill>
    <fill>
      <patternFill patternType="solid">
        <fgColor theme="0" tint="-4.9989318521683403E-2"/>
        <bgColor rgb="FFE9FAFF"/>
      </patternFill>
    </fill>
    <fill>
      <patternFill patternType="solid">
        <fgColor rgb="FFFFE9BF"/>
        <bgColor rgb="FFE9FAFF"/>
      </patternFill>
    </fill>
    <fill>
      <patternFill patternType="solid">
        <fgColor theme="4" tint="0.39997558519241921"/>
        <bgColor indexed="65"/>
      </patternFill>
    </fill>
    <fill>
      <patternFill patternType="solid">
        <fgColor theme="5" tint="0.79998168889431442"/>
        <bgColor indexed="65"/>
      </patternFill>
    </fill>
    <fill>
      <patternFill patternType="solid">
        <fgColor theme="6"/>
      </patternFill>
    </fill>
    <fill>
      <patternFill patternType="solid">
        <fgColor theme="7" tint="0.79998168889431442"/>
        <bgColor indexed="65"/>
      </patternFill>
    </fill>
    <fill>
      <patternFill patternType="solid">
        <fgColor theme="9"/>
      </patternFill>
    </fill>
    <fill>
      <patternFill patternType="solid">
        <fgColor theme="0"/>
        <bgColor indexed="64"/>
      </patternFill>
    </fill>
    <fill>
      <patternFill patternType="solid">
        <fgColor theme="2"/>
        <bgColor rgb="FFE9FAFF"/>
      </patternFill>
    </fill>
    <fill>
      <patternFill patternType="solid">
        <fgColor theme="2"/>
        <bgColor indexed="64"/>
      </patternFill>
    </fill>
    <fill>
      <patternFill patternType="solid">
        <fgColor theme="4"/>
        <bgColor indexed="64"/>
      </patternFill>
    </fill>
    <fill>
      <patternFill patternType="solid">
        <fgColor rgb="FFFFFAF0"/>
        <bgColor indexed="64"/>
      </patternFill>
    </fill>
    <fill>
      <patternFill patternType="solid">
        <fgColor rgb="FFFFF5F6"/>
        <bgColor indexed="64"/>
      </patternFill>
    </fill>
    <fill>
      <patternFill patternType="solid">
        <fgColor rgb="FFF2FDFC"/>
        <bgColor indexed="64"/>
      </patternFill>
    </fill>
    <fill>
      <patternFill patternType="solid">
        <fgColor theme="0" tint="-4.9989318521683403E-2"/>
        <bgColor indexed="64"/>
      </patternFill>
    </fill>
  </fills>
  <borders count="5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ck">
        <color theme="1"/>
      </left>
      <right style="thick">
        <color theme="1"/>
      </right>
      <top style="thick">
        <color theme="1"/>
      </top>
      <bottom style="thick">
        <color theme="1"/>
      </bottom>
      <diagonal/>
    </border>
    <border>
      <left style="medium">
        <color theme="7"/>
      </left>
      <right style="medium">
        <color theme="7"/>
      </right>
      <top style="medium">
        <color theme="7"/>
      </top>
      <bottom style="medium">
        <color theme="7"/>
      </bottom>
      <diagonal/>
    </border>
    <border>
      <left style="medium">
        <color theme="5"/>
      </left>
      <right style="medium">
        <color theme="5"/>
      </right>
      <top style="medium">
        <color theme="5"/>
      </top>
      <bottom style="medium">
        <color theme="5"/>
      </bottom>
      <diagonal/>
    </border>
    <border>
      <left style="medium">
        <color theme="3"/>
      </left>
      <right style="medium">
        <color theme="3"/>
      </right>
      <top style="medium">
        <color theme="3"/>
      </top>
      <bottom style="medium">
        <color theme="3"/>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right style="medium">
        <color theme="1"/>
      </right>
      <top style="medium">
        <color theme="1"/>
      </top>
      <bottom style="medium">
        <color theme="1"/>
      </bottom>
      <diagonal/>
    </border>
    <border>
      <left style="medium">
        <color theme="1"/>
      </left>
      <right/>
      <top/>
      <bottom style="medium">
        <color theme="1"/>
      </bottom>
      <diagonal/>
    </border>
    <border>
      <left/>
      <right/>
      <top/>
      <bottom style="thick">
        <color theme="1"/>
      </bottom>
      <diagonal/>
    </border>
    <border>
      <left/>
      <right/>
      <top style="thick">
        <color theme="1"/>
      </top>
      <bottom/>
      <diagonal/>
    </border>
    <border>
      <left style="medium">
        <color theme="1"/>
      </left>
      <right/>
      <top/>
      <bottom style="thin">
        <color theme="1"/>
      </bottom>
      <diagonal/>
    </border>
    <border>
      <left/>
      <right style="medium">
        <color theme="1"/>
      </right>
      <top/>
      <bottom style="thin">
        <color theme="1"/>
      </bottom>
      <diagonal/>
    </border>
    <border>
      <left/>
      <right style="medium">
        <color theme="1"/>
      </right>
      <top style="thin">
        <color theme="1"/>
      </top>
      <bottom style="thin">
        <color theme="1"/>
      </bottom>
      <diagonal/>
    </border>
    <border>
      <left style="medium">
        <color rgb="FFFFAB00"/>
      </left>
      <right/>
      <top style="medium">
        <color rgb="FFFFAB00"/>
      </top>
      <bottom/>
      <diagonal/>
    </border>
    <border>
      <left/>
      <right style="medium">
        <color rgb="FFFFAB00"/>
      </right>
      <top style="medium">
        <color rgb="FFFFAB00"/>
      </top>
      <bottom/>
      <diagonal/>
    </border>
    <border>
      <left style="medium">
        <color rgb="FFFFAB00"/>
      </left>
      <right/>
      <top/>
      <bottom style="medium">
        <color rgb="FFFFAB00"/>
      </bottom>
      <diagonal/>
    </border>
    <border>
      <left/>
      <right style="medium">
        <color rgb="FFFFAB00"/>
      </right>
      <top/>
      <bottom style="medium">
        <color rgb="FFFFAB00"/>
      </bottom>
      <diagonal/>
    </border>
    <border>
      <left/>
      <right/>
      <top/>
      <bottom style="thin">
        <color theme="1"/>
      </bottom>
      <diagonal/>
    </border>
    <border>
      <left/>
      <right/>
      <top style="thin">
        <color theme="1"/>
      </top>
      <bottom/>
      <diagonal/>
    </border>
    <border>
      <left style="thin">
        <color theme="1"/>
      </left>
      <right/>
      <top/>
      <bottom/>
      <diagonal/>
    </border>
    <border>
      <left/>
      <right style="thin">
        <color theme="1"/>
      </right>
      <top/>
      <bottom/>
      <diagonal/>
    </border>
    <border>
      <left/>
      <right style="thin">
        <color theme="1"/>
      </right>
      <top/>
      <bottom style="thin">
        <color theme="1"/>
      </bottom>
      <diagonal/>
    </border>
    <border>
      <left style="thin">
        <color theme="1"/>
      </left>
      <right/>
      <top/>
      <bottom style="thin">
        <color theme="1"/>
      </bottom>
      <diagonal/>
    </border>
    <border>
      <left style="thin">
        <color theme="1"/>
      </left>
      <right/>
      <top style="thin">
        <color theme="1"/>
      </top>
      <bottom/>
      <diagonal/>
    </border>
    <border>
      <left style="thin">
        <color theme="1"/>
      </left>
      <right style="thin">
        <color theme="1"/>
      </right>
      <top style="thin">
        <color theme="1"/>
      </top>
      <bottom style="thin">
        <color theme="1"/>
      </bottom>
      <diagonal/>
    </border>
    <border>
      <left/>
      <right style="thin">
        <color theme="1"/>
      </right>
      <top style="thin">
        <color theme="1"/>
      </top>
      <bottom/>
      <diagonal/>
    </border>
    <border>
      <left style="thin">
        <color theme="1"/>
      </left>
      <right style="thin">
        <color theme="1"/>
      </right>
      <top style="thin">
        <color theme="1"/>
      </top>
      <bottom/>
      <diagonal/>
    </border>
    <border>
      <left/>
      <right style="thin">
        <color theme="1"/>
      </right>
      <top style="thin">
        <color theme="1"/>
      </top>
      <bottom style="thin">
        <color theme="1"/>
      </bottom>
      <diagonal/>
    </border>
    <border>
      <left style="thin">
        <color theme="1"/>
      </left>
      <right/>
      <top style="thin">
        <color theme="1"/>
      </top>
      <bottom style="thin">
        <color theme="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style="medium">
        <color theme="1"/>
      </top>
      <bottom/>
      <diagonal/>
    </border>
    <border>
      <left/>
      <right/>
      <top/>
      <bottom style="medium">
        <color theme="1"/>
      </bottom>
      <diagonal/>
    </border>
    <border>
      <left style="thin">
        <color theme="1"/>
      </left>
      <right style="thin">
        <color theme="1"/>
      </right>
      <top/>
      <bottom/>
      <diagonal/>
    </border>
    <border>
      <left style="thin">
        <color theme="1"/>
      </left>
      <right style="thin">
        <color theme="1"/>
      </right>
      <top/>
      <bottom style="thin">
        <color theme="1"/>
      </bottom>
      <diagonal/>
    </border>
    <border>
      <left style="thin">
        <color auto="1"/>
      </left>
      <right/>
      <top style="thin">
        <color theme="1"/>
      </top>
      <bottom style="thin">
        <color theme="1"/>
      </bottom>
      <diagonal/>
    </border>
    <border>
      <left/>
      <right style="medium">
        <color theme="1"/>
      </right>
      <top style="thin">
        <color theme="1"/>
      </top>
      <bottom style="medium">
        <color theme="1"/>
      </bottom>
      <diagonal/>
    </border>
    <border>
      <left style="medium">
        <color theme="3"/>
      </left>
      <right/>
      <top style="medium">
        <color theme="3"/>
      </top>
      <bottom/>
      <diagonal/>
    </border>
    <border>
      <left/>
      <right style="medium">
        <color theme="3"/>
      </right>
      <top style="medium">
        <color theme="3"/>
      </top>
      <bottom/>
      <diagonal/>
    </border>
    <border>
      <left style="medium">
        <color theme="3"/>
      </left>
      <right/>
      <top/>
      <bottom/>
      <diagonal/>
    </border>
    <border>
      <left/>
      <right style="medium">
        <color theme="3"/>
      </right>
      <top/>
      <bottom/>
      <diagonal/>
    </border>
    <border>
      <left style="medium">
        <color theme="3"/>
      </left>
      <right/>
      <top/>
      <bottom style="medium">
        <color theme="3"/>
      </bottom>
      <diagonal/>
    </border>
    <border>
      <left/>
      <right style="medium">
        <color theme="3"/>
      </right>
      <top/>
      <bottom style="medium">
        <color theme="3"/>
      </bottom>
      <diagonal/>
    </border>
    <border>
      <left/>
      <right/>
      <top style="thin">
        <color theme="3"/>
      </top>
      <bottom/>
      <diagonal/>
    </border>
    <border>
      <left style="thin">
        <color theme="1"/>
      </left>
      <right style="medium">
        <color theme="1"/>
      </right>
      <top style="thick">
        <color theme="1"/>
      </top>
      <bottom style="thin">
        <color theme="1"/>
      </bottom>
      <diagonal/>
    </border>
    <border>
      <left style="medium">
        <color theme="1"/>
      </left>
      <right style="medium">
        <color theme="1"/>
      </right>
      <top style="thick">
        <color theme="1"/>
      </top>
      <bottom style="thin">
        <color theme="1"/>
      </bottom>
      <diagonal/>
    </border>
    <border>
      <left style="medium">
        <color theme="1"/>
      </left>
      <right style="thin">
        <color theme="1"/>
      </right>
      <top style="thick">
        <color theme="1"/>
      </top>
      <bottom style="thin">
        <color theme="1"/>
      </bottom>
      <diagonal/>
    </border>
  </borders>
  <cellStyleXfs count="27">
    <xf numFmtId="0" fontId="0" fillId="0" borderId="0"/>
    <xf numFmtId="0" fontId="12" fillId="0" borderId="0" applyNumberFormat="0" applyFill="0" applyBorder="0" applyAlignment="0" applyProtection="0"/>
    <xf numFmtId="0" fontId="13" fillId="0" borderId="1" applyNumberFormat="0" applyBorder="0" applyAlignment="0" applyProtection="0"/>
    <xf numFmtId="0" fontId="14" fillId="0" borderId="2" applyNumberFormat="0" applyFill="0" applyBorder="0" applyAlignment="0" applyProtection="0"/>
    <xf numFmtId="0" fontId="11" fillId="0" borderId="3" applyNumberFormat="0" applyFill="0" applyBorder="0" applyAlignment="0" applyProtection="0"/>
    <xf numFmtId="0" fontId="4" fillId="0" borderId="0" applyNumberFormat="0" applyFill="0" applyBorder="0" applyAlignment="0" applyProtection="0"/>
    <xf numFmtId="0" fontId="7" fillId="7" borderId="0" applyNumberFormat="0" applyBorder="0" applyAlignment="0" applyProtection="0"/>
    <xf numFmtId="0" fontId="8" fillId="6" borderId="0" applyNumberFormat="0" applyBorder="0" applyProtection="0"/>
    <xf numFmtId="0" fontId="9" fillId="8" borderId="0" applyNumberFormat="0" applyBorder="0" applyAlignment="0" applyProtection="0"/>
    <xf numFmtId="0" fontId="6" fillId="11" borderId="4" applyNumberFormat="0" applyAlignment="0" applyProtection="0"/>
    <xf numFmtId="0" fontId="19" fillId="2" borderId="5" applyNumberFormat="0" applyAlignment="0" applyProtection="0"/>
    <xf numFmtId="0" fontId="16" fillId="2" borderId="4" applyNumberFormat="0" applyAlignment="0" applyProtection="0"/>
    <xf numFmtId="0" fontId="18" fillId="0" borderId="6" applyNumberFormat="0" applyFill="0" applyAlignment="0" applyProtection="0"/>
    <xf numFmtId="0" fontId="17" fillId="0" borderId="0" applyNumberFormat="0" applyFill="0" applyBorder="0" applyAlignment="0" applyProtection="0"/>
    <xf numFmtId="0" fontId="10" fillId="0" borderId="7" applyNumberFormat="0" applyFill="0" applyBorder="0" applyAlignment="0" applyProtection="0"/>
    <xf numFmtId="0" fontId="5" fillId="3" borderId="0" applyNumberFormat="0" applyBorder="0" applyAlignment="0" applyProtection="0"/>
    <xf numFmtId="49" fontId="15" fillId="9" borderId="13" applyNumberFormat="0" applyProtection="0">
      <alignment horizontal="left" vertical="center"/>
    </xf>
    <xf numFmtId="0" fontId="6" fillId="0" borderId="8" applyProtection="0"/>
    <xf numFmtId="0" fontId="15" fillId="10" borderId="12" applyNumberFormat="0" applyProtection="0"/>
    <xf numFmtId="0" fontId="15" fillId="4" borderId="11" applyNumberFormat="0" applyProtection="0"/>
    <xf numFmtId="0" fontId="20" fillId="5" borderId="10" applyNumberFormat="0" applyProtection="0"/>
    <xf numFmtId="0" fontId="20" fillId="9" borderId="9" applyNumberFormat="0" applyProtection="0"/>
    <xf numFmtId="0" fontId="3" fillId="16" borderId="0" applyNumberFormat="0" applyBorder="0" applyAlignment="0" applyProtection="0"/>
    <xf numFmtId="0" fontId="3" fillId="17" borderId="0" applyNumberFormat="0" applyBorder="0" applyAlignment="0" applyProtection="0"/>
    <xf numFmtId="0" fontId="5" fillId="18" borderId="0" applyNumberFormat="0" applyBorder="0" applyAlignment="0" applyProtection="0"/>
    <xf numFmtId="0" fontId="2" fillId="19" borderId="0" applyNumberFormat="0" applyBorder="0" applyAlignment="0" applyProtection="0"/>
    <xf numFmtId="0" fontId="5" fillId="20" borderId="0" applyNumberFormat="0" applyBorder="0" applyAlignment="0" applyProtection="0"/>
  </cellStyleXfs>
  <cellXfs count="227">
    <xf numFmtId="0" fontId="0" fillId="0" borderId="0" xfId="0"/>
    <xf numFmtId="0" fontId="6" fillId="0" borderId="0" xfId="0" applyFont="1"/>
    <xf numFmtId="0" fontId="21" fillId="0" borderId="0" xfId="0" applyFont="1"/>
    <xf numFmtId="0" fontId="22" fillId="0" borderId="0" xfId="0" applyFont="1"/>
    <xf numFmtId="0" fontId="21" fillId="0" borderId="0" xfId="0" applyFont="1" applyAlignment="1">
      <alignment vertical="center"/>
    </xf>
    <xf numFmtId="0" fontId="23" fillId="0" borderId="17" xfId="0" applyFont="1" applyBorder="1" applyAlignment="1">
      <alignment vertical="center"/>
    </xf>
    <xf numFmtId="0" fontId="21" fillId="0" borderId="17" xfId="0" applyFont="1" applyBorder="1" applyAlignment="1">
      <alignment vertical="center"/>
    </xf>
    <xf numFmtId="0" fontId="23" fillId="0" borderId="18" xfId="0" applyFont="1" applyBorder="1" applyAlignment="1">
      <alignment vertical="center"/>
    </xf>
    <xf numFmtId="0" fontId="21" fillId="0" borderId="18" xfId="0" applyFont="1" applyBorder="1" applyAlignment="1">
      <alignment vertical="center"/>
    </xf>
    <xf numFmtId="0" fontId="27" fillId="0" borderId="17" xfId="0" applyFont="1" applyBorder="1" applyAlignment="1">
      <alignment horizontal="left" vertical="top" wrapText="1"/>
    </xf>
    <xf numFmtId="0" fontId="21" fillId="0" borderId="17" xfId="0" applyFont="1" applyBorder="1" applyAlignment="1">
      <alignment horizontal="left" vertical="top" wrapText="1"/>
    </xf>
    <xf numFmtId="0" fontId="24" fillId="15" borderId="24" xfId="0" applyFont="1" applyFill="1" applyBorder="1" applyAlignment="1">
      <alignment vertical="center" wrapText="1"/>
    </xf>
    <xf numFmtId="0" fontId="24" fillId="15" borderId="25" xfId="0" applyFont="1" applyFill="1" applyBorder="1" applyAlignment="1">
      <alignment vertical="center" wrapText="1"/>
    </xf>
    <xf numFmtId="0" fontId="24" fillId="0" borderId="0" xfId="0" applyFont="1" applyAlignment="1">
      <alignment vertical="center" wrapText="1"/>
    </xf>
    <xf numFmtId="0" fontId="12" fillId="0" borderId="0" xfId="1" applyBorder="1" applyAlignment="1">
      <alignment horizontal="left"/>
    </xf>
    <xf numFmtId="0" fontId="6" fillId="0" borderId="28" xfId="0" applyFont="1" applyBorder="1"/>
    <xf numFmtId="0" fontId="6" fillId="0" borderId="29" xfId="0" applyFont="1" applyBorder="1"/>
    <xf numFmtId="0" fontId="6" fillId="13" borderId="0" xfId="0" applyFont="1" applyFill="1"/>
    <xf numFmtId="0" fontId="0" fillId="0" borderId="0" xfId="0" applyAlignment="1">
      <alignment wrapText="1"/>
    </xf>
    <xf numFmtId="0" fontId="0" fillId="0" borderId="33" xfId="0" applyBorder="1" applyAlignment="1">
      <alignment horizontal="center" vertical="center" wrapText="1"/>
    </xf>
    <xf numFmtId="0" fontId="0" fillId="0" borderId="0" xfId="0" applyAlignment="1">
      <alignment horizontal="center" vertical="center" wrapText="1"/>
    </xf>
    <xf numFmtId="0" fontId="33" fillId="0" borderId="34" xfId="0" applyFont="1" applyBorder="1" applyAlignment="1">
      <alignment vertical="center" wrapText="1"/>
    </xf>
    <xf numFmtId="0" fontId="33" fillId="0" borderId="29" xfId="0" applyFont="1" applyBorder="1" applyAlignment="1">
      <alignment vertical="center" wrapText="1"/>
    </xf>
    <xf numFmtId="0" fontId="33" fillId="0" borderId="36" xfId="0" applyFont="1" applyBorder="1" applyAlignment="1">
      <alignment vertical="center" wrapText="1"/>
    </xf>
    <xf numFmtId="0" fontId="32" fillId="0" borderId="35" xfId="0" applyFont="1" applyBorder="1" applyAlignment="1">
      <alignment horizontal="center" vertical="center" wrapText="1"/>
    </xf>
    <xf numFmtId="0" fontId="32" fillId="0" borderId="33" xfId="0" applyFont="1" applyBorder="1" applyAlignment="1">
      <alignment horizontal="center" vertical="center" wrapText="1"/>
    </xf>
    <xf numFmtId="0" fontId="32" fillId="0" borderId="43" xfId="0" applyFont="1" applyBorder="1" applyAlignment="1">
      <alignment horizontal="center" vertical="center" wrapText="1"/>
    </xf>
    <xf numFmtId="0" fontId="12" fillId="0" borderId="0" xfId="1" applyBorder="1" applyAlignment="1"/>
    <xf numFmtId="0" fontId="34" fillId="21" borderId="0" xfId="25" applyFont="1" applyFill="1" applyBorder="1" applyAlignment="1">
      <alignment vertical="center"/>
    </xf>
    <xf numFmtId="0" fontId="6" fillId="0" borderId="0" xfId="0" applyFont="1" applyAlignment="1">
      <alignment wrapText="1"/>
    </xf>
    <xf numFmtId="0" fontId="27" fillId="0" borderId="0" xfId="0" applyFont="1" applyAlignment="1">
      <alignment horizontal="left" vertical="top" wrapText="1"/>
    </xf>
    <xf numFmtId="0" fontId="21" fillId="0" borderId="0" xfId="0" applyFont="1" applyAlignment="1">
      <alignment horizontal="left" vertical="top" wrapText="1"/>
    </xf>
    <xf numFmtId="0" fontId="28" fillId="0" borderId="0" xfId="0" applyFont="1" applyAlignment="1">
      <alignment horizontal="left" vertical="top" wrapText="1"/>
    </xf>
    <xf numFmtId="0" fontId="0" fillId="0" borderId="29" xfId="0" applyBorder="1"/>
    <xf numFmtId="0" fontId="0" fillId="0" borderId="28" xfId="0" applyBorder="1"/>
    <xf numFmtId="0" fontId="33" fillId="0" borderId="33" xfId="0" applyFont="1" applyBorder="1" applyAlignment="1">
      <alignment vertical="center" wrapText="1"/>
    </xf>
    <xf numFmtId="0" fontId="26" fillId="0" borderId="0" xfId="0" applyFont="1" applyAlignment="1">
      <alignment vertical="top"/>
    </xf>
    <xf numFmtId="0" fontId="38" fillId="0" borderId="0" xfId="0" applyFont="1" applyAlignment="1">
      <alignment vertical="center"/>
    </xf>
    <xf numFmtId="0" fontId="43" fillId="0" borderId="0" xfId="0" applyFont="1" applyAlignment="1">
      <alignment horizontal="left" vertical="top"/>
    </xf>
    <xf numFmtId="0" fontId="0" fillId="0" borderId="0" xfId="0" applyAlignment="1">
      <alignment vertical="center"/>
    </xf>
    <xf numFmtId="0" fontId="28" fillId="0" borderId="0" xfId="0" applyFont="1" applyAlignment="1">
      <alignment vertical="center"/>
    </xf>
    <xf numFmtId="0" fontId="23" fillId="0" borderId="0" xfId="0" applyFont="1" applyAlignment="1">
      <alignment vertical="center"/>
    </xf>
    <xf numFmtId="0" fontId="28" fillId="0" borderId="41" xfId="0" applyFont="1" applyBorder="1" applyAlignment="1">
      <alignment vertical="center"/>
    </xf>
    <xf numFmtId="0" fontId="6" fillId="0" borderId="42" xfId="0" applyFont="1" applyBorder="1" applyAlignment="1">
      <alignment vertical="center" wrapText="1"/>
    </xf>
    <xf numFmtId="0" fontId="39" fillId="0" borderId="0" xfId="0" applyFont="1" applyAlignment="1">
      <alignment vertical="center" wrapText="1"/>
    </xf>
    <xf numFmtId="0" fontId="6" fillId="0" borderId="41" xfId="0" applyFont="1" applyBorder="1" applyAlignment="1">
      <alignment vertical="center" wrapText="1"/>
    </xf>
    <xf numFmtId="0" fontId="6" fillId="0" borderId="0" xfId="0" applyFont="1" applyAlignment="1">
      <alignment vertical="center" wrapText="1"/>
    </xf>
    <xf numFmtId="0" fontId="21" fillId="0" borderId="41" xfId="0" applyFont="1" applyBorder="1"/>
    <xf numFmtId="0" fontId="6" fillId="0" borderId="0" xfId="0" applyFont="1" applyAlignment="1">
      <alignment vertical="top" wrapText="1"/>
    </xf>
    <xf numFmtId="0" fontId="38" fillId="0" borderId="41" xfId="0" applyFont="1" applyBorder="1" applyAlignment="1">
      <alignment vertical="center"/>
    </xf>
    <xf numFmtId="0" fontId="21" fillId="0" borderId="42" xfId="0" applyFont="1" applyBorder="1"/>
    <xf numFmtId="0" fontId="40" fillId="0" borderId="41" xfId="0" applyFont="1" applyBorder="1" applyAlignment="1">
      <alignment vertical="center"/>
    </xf>
    <xf numFmtId="0" fontId="40" fillId="0" borderId="0" xfId="0" applyFont="1" applyAlignment="1">
      <alignment vertical="center"/>
    </xf>
    <xf numFmtId="0" fontId="40" fillId="0" borderId="42" xfId="0" applyFont="1" applyBorder="1" applyAlignment="1">
      <alignment vertical="center"/>
    </xf>
    <xf numFmtId="0" fontId="40" fillId="0" borderId="41" xfId="0" applyFont="1" applyBorder="1" applyAlignment="1">
      <alignment vertical="center" wrapText="1"/>
    </xf>
    <xf numFmtId="0" fontId="40" fillId="0" borderId="0" xfId="0" applyFont="1" applyAlignment="1">
      <alignment vertical="center" wrapText="1"/>
    </xf>
    <xf numFmtId="0" fontId="40" fillId="0" borderId="0" xfId="0" applyFont="1" applyAlignment="1">
      <alignment horizontal="left" vertical="top"/>
    </xf>
    <xf numFmtId="0" fontId="35" fillId="21" borderId="0" xfId="0" applyFont="1" applyFill="1" applyAlignment="1">
      <alignment vertical="center"/>
    </xf>
    <xf numFmtId="0" fontId="34" fillId="21" borderId="0" xfId="0" applyFont="1" applyFill="1" applyAlignment="1">
      <alignment vertical="center"/>
    </xf>
    <xf numFmtId="0" fontId="6" fillId="21" borderId="0" xfId="0" applyFont="1" applyFill="1"/>
    <xf numFmtId="0" fontId="35" fillId="21" borderId="0" xfId="0" applyFont="1" applyFill="1" applyAlignment="1">
      <alignment horizontal="center"/>
    </xf>
    <xf numFmtId="0" fontId="35" fillId="21" borderId="0" xfId="0" applyFont="1" applyFill="1"/>
    <xf numFmtId="0" fontId="42" fillId="24" borderId="32" xfId="16" applyNumberFormat="1" applyFont="1" applyFill="1" applyBorder="1" applyAlignment="1">
      <alignment vertical="center" wrapText="1"/>
    </xf>
    <xf numFmtId="0" fontId="42" fillId="24" borderId="34" xfId="16" applyNumberFormat="1" applyFont="1" applyFill="1" applyBorder="1" applyAlignment="1">
      <alignment vertical="center" wrapText="1"/>
    </xf>
    <xf numFmtId="0" fontId="42" fillId="24" borderId="31" xfId="16" applyNumberFormat="1" applyFont="1" applyFill="1" applyBorder="1" applyAlignment="1">
      <alignment vertical="center" wrapText="1"/>
    </xf>
    <xf numFmtId="0" fontId="42" fillId="24" borderId="30" xfId="16" applyNumberFormat="1" applyFont="1" applyFill="1" applyBorder="1" applyAlignment="1">
      <alignment vertical="center" wrapText="1"/>
    </xf>
    <xf numFmtId="0" fontId="34" fillId="21" borderId="0" xfId="0" applyFont="1" applyFill="1"/>
    <xf numFmtId="0" fontId="28" fillId="14" borderId="19" xfId="0" applyFont="1" applyFill="1" applyBorder="1" applyAlignment="1">
      <alignment horizontal="left" vertical="center" wrapText="1" indent="1"/>
    </xf>
    <xf numFmtId="0" fontId="21" fillId="0" borderId="20" xfId="0" applyFont="1" applyBorder="1" applyAlignment="1">
      <alignment horizontal="left" vertical="center" wrapText="1" indent="1"/>
    </xf>
    <xf numFmtId="0" fontId="21" fillId="0" borderId="21" xfId="0" applyFont="1" applyBorder="1" applyAlignment="1">
      <alignment horizontal="left" vertical="center" wrapText="1" indent="1"/>
    </xf>
    <xf numFmtId="0" fontId="28" fillId="14" borderId="16" xfId="0" applyFont="1" applyFill="1" applyBorder="1" applyAlignment="1">
      <alignment horizontal="left" vertical="center" wrapText="1" indent="1"/>
    </xf>
    <xf numFmtId="0" fontId="21" fillId="0" borderId="46" xfId="0" applyFont="1" applyBorder="1" applyAlignment="1">
      <alignment horizontal="left" vertical="center" wrapText="1" indent="1"/>
    </xf>
    <xf numFmtId="0" fontId="39" fillId="0" borderId="0" xfId="0" applyFont="1" applyAlignment="1">
      <alignment vertical="top" wrapText="1"/>
    </xf>
    <xf numFmtId="0" fontId="6" fillId="28" borderId="0" xfId="0" applyFont="1" applyFill="1"/>
    <xf numFmtId="0" fontId="6" fillId="28" borderId="0" xfId="0" applyFont="1" applyFill="1" applyAlignment="1">
      <alignment horizontal="left"/>
    </xf>
    <xf numFmtId="0" fontId="45" fillId="28" borderId="0" xfId="26" applyNumberFormat="1" applyFont="1" applyFill="1" applyBorder="1" applyAlignment="1">
      <alignment vertical="center" textRotation="90" wrapText="1"/>
    </xf>
    <xf numFmtId="0" fontId="34" fillId="0" borderId="0" xfId="2" applyFont="1" applyBorder="1" applyAlignment="1">
      <alignment horizontal="left" vertical="center"/>
    </xf>
    <xf numFmtId="0" fontId="6" fillId="0" borderId="53" xfId="0" applyFont="1" applyBorder="1"/>
    <xf numFmtId="0" fontId="13" fillId="0" borderId="53" xfId="2" applyBorder="1" applyAlignment="1">
      <alignment horizontal="left" vertical="center"/>
    </xf>
    <xf numFmtId="0" fontId="27" fillId="0" borderId="53" xfId="2" applyFont="1" applyBorder="1" applyAlignment="1">
      <alignment horizontal="left"/>
    </xf>
    <xf numFmtId="0" fontId="0" fillId="21" borderId="0" xfId="0" applyFill="1"/>
    <xf numFmtId="0" fontId="0" fillId="0" borderId="18" xfId="0" applyBorder="1"/>
    <xf numFmtId="0" fontId="49" fillId="0" borderId="0" xfId="0" applyFont="1" applyAlignment="1">
      <alignment horizontal="left" vertical="top"/>
    </xf>
    <xf numFmtId="0" fontId="49" fillId="0" borderId="42" xfId="0" applyFont="1" applyBorder="1" applyAlignment="1">
      <alignment vertical="center"/>
    </xf>
    <xf numFmtId="0" fontId="49" fillId="0" borderId="41" xfId="0" applyFont="1" applyBorder="1" applyAlignment="1">
      <alignment vertical="center" wrapText="1"/>
    </xf>
    <xf numFmtId="0" fontId="49" fillId="0" borderId="0" xfId="0" applyFont="1" applyAlignment="1">
      <alignment vertical="center" wrapText="1"/>
    </xf>
    <xf numFmtId="0" fontId="49" fillId="0" borderId="0" xfId="0" applyFont="1" applyAlignment="1">
      <alignment vertical="center"/>
    </xf>
    <xf numFmtId="0" fontId="49" fillId="0" borderId="41" xfId="0" applyFont="1" applyBorder="1" applyAlignment="1">
      <alignment vertical="center"/>
    </xf>
    <xf numFmtId="0" fontId="49" fillId="0" borderId="41" xfId="0" applyFont="1" applyBorder="1" applyAlignment="1">
      <alignment horizontal="left" vertical="top"/>
    </xf>
    <xf numFmtId="0" fontId="26" fillId="0" borderId="0" xfId="0" applyFont="1" applyAlignment="1">
      <alignment horizontal="left" vertical="top"/>
    </xf>
    <xf numFmtId="0" fontId="29" fillId="12" borderId="14" xfId="0" applyFont="1" applyFill="1" applyBorder="1" applyAlignment="1">
      <alignment horizontal="left" vertical="center" wrapText="1"/>
    </xf>
    <xf numFmtId="0" fontId="30" fillId="13" borderId="15" xfId="0" applyFont="1" applyFill="1" applyBorder="1"/>
    <xf numFmtId="0" fontId="24" fillId="15" borderId="22" xfId="0" applyFont="1" applyFill="1" applyBorder="1" applyAlignment="1">
      <alignment horizontal="left" wrapText="1" indent="1"/>
    </xf>
    <xf numFmtId="0" fontId="24" fillId="15" borderId="23" xfId="0" applyFont="1" applyFill="1" applyBorder="1" applyAlignment="1">
      <alignment horizontal="left" wrapText="1" indent="1"/>
    </xf>
    <xf numFmtId="0" fontId="24" fillId="22" borderId="47" xfId="0" applyFont="1" applyFill="1" applyBorder="1" applyAlignment="1">
      <alignment horizontal="left" vertical="center" wrapText="1" indent="1"/>
    </xf>
    <xf numFmtId="0" fontId="24" fillId="22" borderId="48" xfId="0" applyFont="1" applyFill="1" applyBorder="1" applyAlignment="1">
      <alignment horizontal="left" vertical="center" wrapText="1" indent="1"/>
    </xf>
    <xf numFmtId="0" fontId="24" fillId="22" borderId="49" xfId="0" applyFont="1" applyFill="1" applyBorder="1" applyAlignment="1">
      <alignment horizontal="left" vertical="center" wrapText="1" indent="1"/>
    </xf>
    <xf numFmtId="0" fontId="24" fillId="22" borderId="50" xfId="0" applyFont="1" applyFill="1" applyBorder="1" applyAlignment="1">
      <alignment horizontal="left" vertical="center" wrapText="1" indent="1"/>
    </xf>
    <xf numFmtId="0" fontId="24" fillId="22" borderId="51" xfId="0" applyFont="1" applyFill="1" applyBorder="1" applyAlignment="1">
      <alignment horizontal="left" vertical="center" wrapText="1" indent="1"/>
    </xf>
    <xf numFmtId="0" fontId="24" fillId="22" borderId="52" xfId="0" applyFont="1" applyFill="1" applyBorder="1" applyAlignment="1">
      <alignment horizontal="left" vertical="center" wrapText="1" indent="1"/>
    </xf>
    <xf numFmtId="0" fontId="51" fillId="0" borderId="0" xfId="0" applyFont="1" applyAlignment="1">
      <alignment horizontal="left" vertical="top"/>
    </xf>
    <xf numFmtId="0" fontId="49" fillId="0" borderId="0" xfId="0" applyFont="1" applyAlignment="1">
      <alignment horizontal="left" vertical="top"/>
    </xf>
    <xf numFmtId="0" fontId="6" fillId="0" borderId="0" xfId="0" applyFont="1" applyAlignment="1">
      <alignment horizontal="left" vertical="top" wrapText="1"/>
    </xf>
    <xf numFmtId="0" fontId="39" fillId="0" borderId="0" xfId="0" applyFont="1" applyAlignment="1">
      <alignment horizontal="left" vertical="top" wrapText="1"/>
    </xf>
    <xf numFmtId="0" fontId="6" fillId="0" borderId="0" xfId="0" applyFont="1" applyAlignment="1">
      <alignment horizontal="left" wrapText="1"/>
    </xf>
    <xf numFmtId="0" fontId="40" fillId="0" borderId="0" xfId="0" applyFont="1" applyAlignment="1">
      <alignment horizontal="center" vertical="center"/>
    </xf>
    <xf numFmtId="0" fontId="49" fillId="0" borderId="0" xfId="0" applyFont="1" applyAlignment="1">
      <alignment horizontal="left" vertical="top" wrapText="1"/>
    </xf>
    <xf numFmtId="0" fontId="28" fillId="0" borderId="0" xfId="0" applyFont="1" applyAlignment="1">
      <alignment horizontal="left" vertical="top" wrapText="1"/>
    </xf>
    <xf numFmtId="0" fontId="39" fillId="0" borderId="0" xfId="0" applyFont="1" applyAlignment="1">
      <alignment horizontal="center" vertical="center" wrapText="1"/>
    </xf>
    <xf numFmtId="0" fontId="41" fillId="0" borderId="0" xfId="0" applyFont="1" applyAlignment="1">
      <alignment horizontal="left" vertical="top"/>
    </xf>
    <xf numFmtId="0" fontId="27" fillId="0" borderId="0" xfId="0" applyFont="1" applyAlignment="1">
      <alignment horizontal="left" vertical="top" wrapText="1"/>
    </xf>
    <xf numFmtId="0" fontId="48" fillId="0" borderId="0" xfId="13" applyFont="1" applyAlignment="1">
      <alignment horizontal="left" vertical="top" wrapText="1"/>
    </xf>
    <xf numFmtId="0" fontId="44" fillId="28" borderId="0" xfId="26" applyNumberFormat="1" applyFont="1" applyFill="1" applyBorder="1" applyAlignment="1">
      <alignment horizontal="center" vertical="center" textRotation="90" wrapText="1"/>
    </xf>
    <xf numFmtId="0" fontId="44" fillId="28" borderId="0" xfId="26" applyNumberFormat="1" applyFont="1" applyFill="1" applyBorder="1" applyAlignment="1">
      <alignment horizontal="center" textRotation="90" wrapText="1"/>
    </xf>
    <xf numFmtId="0" fontId="44" fillId="28" borderId="0" xfId="26" applyNumberFormat="1" applyFont="1" applyFill="1" applyBorder="1" applyAlignment="1">
      <alignment horizontal="center" vertical="top" textRotation="90" wrapText="1"/>
    </xf>
    <xf numFmtId="0" fontId="44" fillId="28" borderId="0" xfId="24" applyNumberFormat="1" applyFont="1" applyFill="1" applyBorder="1" applyAlignment="1">
      <alignment horizontal="center" vertical="center"/>
    </xf>
    <xf numFmtId="0" fontId="37" fillId="21" borderId="0" xfId="0" applyFont="1" applyFill="1" applyAlignment="1">
      <alignment horizontal="center"/>
    </xf>
    <xf numFmtId="0" fontId="37" fillId="21" borderId="0" xfId="0" applyFont="1" applyFill="1" applyAlignment="1">
      <alignment horizontal="center" wrapText="1"/>
    </xf>
    <xf numFmtId="0" fontId="42" fillId="28" borderId="0" xfId="16" applyNumberFormat="1" applyFont="1" applyFill="1" applyBorder="1" applyAlignment="1">
      <alignment horizontal="center" vertical="center"/>
    </xf>
    <xf numFmtId="0" fontId="46" fillId="25" borderId="28" xfId="8" applyFont="1" applyFill="1" applyBorder="1" applyAlignment="1">
      <alignment horizontal="left" vertical="center" indent="2"/>
    </xf>
    <xf numFmtId="0" fontId="46" fillId="25" borderId="0" xfId="8" applyFont="1" applyFill="1" applyBorder="1" applyAlignment="1">
      <alignment horizontal="left" vertical="center" indent="2"/>
    </xf>
    <xf numFmtId="0" fontId="46" fillId="25" borderId="29" xfId="8" applyFont="1" applyFill="1" applyBorder="1" applyAlignment="1">
      <alignment horizontal="left" vertical="center" indent="2"/>
    </xf>
    <xf numFmtId="0" fontId="8" fillId="26" borderId="31" xfId="7" applyFill="1" applyBorder="1" applyAlignment="1">
      <alignment horizontal="left" vertical="center" indent="1"/>
    </xf>
    <xf numFmtId="0" fontId="8" fillId="26" borderId="26" xfId="7" applyFill="1" applyBorder="1" applyAlignment="1">
      <alignment horizontal="left" vertical="center" indent="1"/>
    </xf>
    <xf numFmtId="0" fontId="8" fillId="26" borderId="30" xfId="7" applyFill="1" applyBorder="1" applyAlignment="1">
      <alignment horizontal="left" vertical="center" indent="1"/>
    </xf>
    <xf numFmtId="0" fontId="8" fillId="26" borderId="28" xfId="7" applyFill="1" applyBorder="1" applyAlignment="1">
      <alignment horizontal="left" vertical="center" indent="1"/>
    </xf>
    <xf numFmtId="0" fontId="8" fillId="26" borderId="0" xfId="7" applyFill="1" applyBorder="1" applyAlignment="1">
      <alignment horizontal="left" vertical="center" indent="1"/>
    </xf>
    <xf numFmtId="0" fontId="8" fillId="26" borderId="29" xfId="7" applyFill="1" applyBorder="1" applyAlignment="1">
      <alignment horizontal="left" vertical="center" indent="1"/>
    </xf>
    <xf numFmtId="0" fontId="6" fillId="0" borderId="38" xfId="17" applyBorder="1" applyAlignment="1">
      <alignment horizontal="left" vertical="center" wrapText="1" indent="1"/>
    </xf>
    <xf numFmtId="0" fontId="6" fillId="0" borderId="40" xfId="17" applyBorder="1" applyAlignment="1">
      <alignment horizontal="left" vertical="center" wrapText="1" indent="1"/>
    </xf>
    <xf numFmtId="0" fontId="6" fillId="0" borderId="8" xfId="17" applyAlignment="1">
      <alignment horizontal="left" vertical="center" wrapText="1" indent="1"/>
    </xf>
    <xf numFmtId="0" fontId="6" fillId="0" borderId="33" xfId="17" applyBorder="1" applyAlignment="1">
      <alignment horizontal="left" vertical="center" indent="1"/>
    </xf>
    <xf numFmtId="0" fontId="47" fillId="0" borderId="0" xfId="16" applyNumberFormat="1" applyFont="1" applyFill="1" applyBorder="1" applyAlignment="1">
      <alignment horizontal="center" vertical="center"/>
    </xf>
    <xf numFmtId="0" fontId="6" fillId="0" borderId="38" xfId="17" applyBorder="1" applyAlignment="1">
      <alignment horizontal="center" vertical="center" wrapText="1"/>
    </xf>
    <xf numFmtId="0" fontId="6" fillId="0" borderId="40" xfId="17" applyBorder="1" applyAlignment="1">
      <alignment horizontal="center" vertical="center" wrapText="1"/>
    </xf>
    <xf numFmtId="0" fontId="34" fillId="24" borderId="27" xfId="16" applyNumberFormat="1" applyFont="1" applyFill="1" applyBorder="1" applyAlignment="1">
      <alignment horizontal="center" vertical="center" wrapText="1"/>
    </xf>
    <xf numFmtId="0" fontId="34" fillId="24" borderId="26" xfId="16" applyNumberFormat="1" applyFont="1" applyFill="1" applyBorder="1" applyAlignment="1">
      <alignment horizontal="center" vertical="center" wrapText="1"/>
    </xf>
    <xf numFmtId="0" fontId="43" fillId="0" borderId="0" xfId="1" applyFont="1" applyBorder="1" applyAlignment="1">
      <alignment horizontal="left" vertical="center"/>
    </xf>
    <xf numFmtId="0" fontId="46" fillId="25" borderId="32" xfId="8" applyFont="1" applyFill="1" applyBorder="1" applyAlignment="1">
      <alignment horizontal="left" vertical="center" indent="2"/>
    </xf>
    <xf numFmtId="0" fontId="46" fillId="25" borderId="27" xfId="8" applyFont="1" applyFill="1" applyBorder="1" applyAlignment="1">
      <alignment horizontal="left" vertical="center" indent="2"/>
    </xf>
    <xf numFmtId="0" fontId="46" fillId="25" borderId="34" xfId="8" applyFont="1" applyFill="1" applyBorder="1" applyAlignment="1">
      <alignment horizontal="left" vertical="center" indent="2"/>
    </xf>
    <xf numFmtId="0" fontId="21" fillId="21" borderId="0" xfId="22" applyFont="1" applyFill="1" applyBorder="1" applyAlignment="1">
      <alignment horizontal="left" vertical="center" wrapText="1" indent="1"/>
    </xf>
    <xf numFmtId="0" fontId="21" fillId="21" borderId="26" xfId="22" applyFont="1" applyFill="1" applyBorder="1" applyAlignment="1">
      <alignment horizontal="left" vertical="center" wrapText="1" indent="1"/>
    </xf>
    <xf numFmtId="0" fontId="21" fillId="21" borderId="33" xfId="22" applyFont="1" applyFill="1" applyBorder="1" applyAlignment="1">
      <alignment horizontal="left" vertical="center" wrapText="1" indent="1"/>
    </xf>
    <xf numFmtId="0" fontId="13" fillId="23" borderId="26" xfId="18" applyFont="1" applyFill="1" applyBorder="1" applyAlignment="1">
      <alignment horizontal="center" vertical="center"/>
    </xf>
    <xf numFmtId="0" fontId="13" fillId="23" borderId="30" xfId="18" applyFont="1" applyFill="1" applyBorder="1" applyAlignment="1">
      <alignment horizontal="center" vertical="center"/>
    </xf>
    <xf numFmtId="0" fontId="13" fillId="23" borderId="28" xfId="18" applyFont="1" applyFill="1" applyBorder="1" applyAlignment="1">
      <alignment horizontal="center" vertical="center"/>
    </xf>
    <xf numFmtId="0" fontId="13" fillId="23" borderId="0" xfId="18" applyFont="1" applyFill="1" applyBorder="1" applyAlignment="1">
      <alignment horizontal="center" vertical="center"/>
    </xf>
    <xf numFmtId="0" fontId="42" fillId="28" borderId="0" xfId="16" applyNumberFormat="1" applyFont="1" applyFill="1" applyBorder="1" applyAlignment="1">
      <alignment horizontal="center" vertical="center" textRotation="90"/>
    </xf>
    <xf numFmtId="0" fontId="7" fillId="27" borderId="28" xfId="6" applyFill="1" applyBorder="1" applyAlignment="1">
      <alignment horizontal="left" vertical="center" indent="1"/>
    </xf>
    <xf numFmtId="0" fontId="7" fillId="27" borderId="0" xfId="6" applyFill="1" applyBorder="1" applyAlignment="1">
      <alignment horizontal="left" vertical="center" indent="1"/>
    </xf>
    <xf numFmtId="0" fontId="7" fillId="27" borderId="29" xfId="6" applyFill="1" applyBorder="1" applyAlignment="1">
      <alignment horizontal="left" vertical="center" indent="1"/>
    </xf>
    <xf numFmtId="0" fontId="46" fillId="25" borderId="31" xfId="8" applyFont="1" applyFill="1" applyBorder="1" applyAlignment="1">
      <alignment horizontal="left" vertical="center" indent="2"/>
    </xf>
    <xf numFmtId="0" fontId="46" fillId="25" borderId="26" xfId="8" applyFont="1" applyFill="1" applyBorder="1" applyAlignment="1">
      <alignment horizontal="left" vertical="center" indent="2"/>
    </xf>
    <xf numFmtId="0" fontId="46" fillId="25" borderId="30" xfId="8" applyFont="1" applyFill="1" applyBorder="1" applyAlignment="1">
      <alignment horizontal="left" vertical="center" indent="2"/>
    </xf>
    <xf numFmtId="0" fontId="46" fillId="25" borderId="28" xfId="8" applyFont="1" applyFill="1" applyBorder="1" applyAlignment="1">
      <alignment horizontal="left" vertical="center" indent="1"/>
    </xf>
    <xf numFmtId="0" fontId="46" fillId="25" borderId="0" xfId="8" applyFont="1" applyFill="1" applyBorder="1" applyAlignment="1">
      <alignment horizontal="left" vertical="center" indent="1"/>
    </xf>
    <xf numFmtId="0" fontId="46" fillId="25" borderId="29" xfId="8" applyFont="1" applyFill="1" applyBorder="1" applyAlignment="1">
      <alignment horizontal="left" vertical="center" indent="1"/>
    </xf>
    <xf numFmtId="0" fontId="7" fillId="27" borderId="28" xfId="6" applyFill="1" applyBorder="1" applyAlignment="1">
      <alignment horizontal="left" indent="2"/>
    </xf>
    <xf numFmtId="0" fontId="7" fillId="27" borderId="0" xfId="6" applyFill="1" applyBorder="1" applyAlignment="1">
      <alignment horizontal="left" indent="2"/>
    </xf>
    <xf numFmtId="0" fontId="7" fillId="27" borderId="29" xfId="6" applyFill="1" applyBorder="1" applyAlignment="1">
      <alignment horizontal="left" indent="2"/>
    </xf>
    <xf numFmtId="0" fontId="7" fillId="27" borderId="32" xfId="6" applyFill="1" applyBorder="1" applyAlignment="1">
      <alignment horizontal="left" vertical="center" indent="2"/>
    </xf>
    <xf numFmtId="0" fontId="7" fillId="27" borderId="27" xfId="6" applyFill="1" applyBorder="1" applyAlignment="1">
      <alignment horizontal="left" vertical="center" indent="2"/>
    </xf>
    <xf numFmtId="0" fontId="7" fillId="27" borderId="34" xfId="6" applyFill="1" applyBorder="1" applyAlignment="1">
      <alignment horizontal="left" vertical="center" indent="2"/>
    </xf>
    <xf numFmtId="0" fontId="7" fillId="27" borderId="28" xfId="6" applyFill="1" applyBorder="1" applyAlignment="1">
      <alignment horizontal="left" vertical="center" indent="2"/>
    </xf>
    <xf numFmtId="0" fontId="7" fillId="27" borderId="0" xfId="6" applyFill="1" applyBorder="1" applyAlignment="1">
      <alignment horizontal="left" vertical="center" indent="2"/>
    </xf>
    <xf numFmtId="0" fontId="7" fillId="27" borderId="29" xfId="6" applyFill="1" applyBorder="1" applyAlignment="1">
      <alignment horizontal="left" vertical="center" indent="2"/>
    </xf>
    <xf numFmtId="0" fontId="7" fillId="27" borderId="31" xfId="6" applyFill="1" applyBorder="1" applyAlignment="1">
      <alignment horizontal="left" vertical="center" indent="2"/>
    </xf>
    <xf numFmtId="0" fontId="7" fillId="27" borderId="26" xfId="6" applyFill="1" applyBorder="1" applyAlignment="1">
      <alignment horizontal="left" vertical="center" indent="2"/>
    </xf>
    <xf numFmtId="0" fontId="7" fillId="27" borderId="30" xfId="6" applyFill="1" applyBorder="1" applyAlignment="1">
      <alignment horizontal="left" vertical="center" indent="2"/>
    </xf>
    <xf numFmtId="0" fontId="46" fillId="25" borderId="32" xfId="8" applyFont="1" applyFill="1" applyBorder="1" applyAlignment="1">
      <alignment horizontal="left" vertical="center" indent="1"/>
    </xf>
    <xf numFmtId="0" fontId="46" fillId="25" borderId="27" xfId="8" applyFont="1" applyFill="1" applyBorder="1" applyAlignment="1">
      <alignment horizontal="left" vertical="center" indent="1"/>
    </xf>
    <xf numFmtId="0" fontId="46" fillId="25" borderId="34" xfId="8" applyFont="1" applyFill="1" applyBorder="1" applyAlignment="1">
      <alignment horizontal="left" vertical="center" indent="1"/>
    </xf>
    <xf numFmtId="0" fontId="7" fillId="27" borderId="32" xfId="6" applyFill="1" applyBorder="1" applyAlignment="1">
      <alignment horizontal="left" vertical="center" indent="1"/>
    </xf>
    <xf numFmtId="0" fontId="7" fillId="27" borderId="27" xfId="6" applyFill="1" applyBorder="1" applyAlignment="1">
      <alignment horizontal="left" vertical="center" indent="1"/>
    </xf>
    <xf numFmtId="0" fontId="7" fillId="27" borderId="34" xfId="6" applyFill="1" applyBorder="1" applyAlignment="1">
      <alignment horizontal="left" vertical="center" indent="1"/>
    </xf>
    <xf numFmtId="0" fontId="8" fillId="26" borderId="32" xfId="7" applyFill="1" applyBorder="1" applyAlignment="1">
      <alignment horizontal="left" vertical="center" indent="1"/>
    </xf>
    <xf numFmtId="0" fontId="8" fillId="26" borderId="27" xfId="7" applyFill="1" applyBorder="1" applyAlignment="1">
      <alignment horizontal="left" vertical="center" indent="1"/>
    </xf>
    <xf numFmtId="0" fontId="8" fillId="26" borderId="34" xfId="7" applyFill="1" applyBorder="1" applyAlignment="1">
      <alignment horizontal="left" vertical="center" indent="1"/>
    </xf>
    <xf numFmtId="0" fontId="7" fillId="27" borderId="32" xfId="6" applyFill="1" applyBorder="1" applyAlignment="1">
      <alignment horizontal="left" indent="2"/>
    </xf>
    <xf numFmtId="0" fontId="7" fillId="27" borderId="27" xfId="6" applyFill="1" applyBorder="1" applyAlignment="1">
      <alignment horizontal="left" indent="2"/>
    </xf>
    <xf numFmtId="0" fontId="7" fillId="27" borderId="34" xfId="6" applyFill="1" applyBorder="1" applyAlignment="1">
      <alignment horizontal="left" indent="2"/>
    </xf>
    <xf numFmtId="0" fontId="7" fillId="27" borderId="31" xfId="6" applyFill="1" applyBorder="1" applyAlignment="1">
      <alignment horizontal="left" indent="2"/>
    </xf>
    <xf numFmtId="0" fontId="7" fillId="27" borderId="26" xfId="6" applyFill="1" applyBorder="1" applyAlignment="1">
      <alignment horizontal="left" indent="2"/>
    </xf>
    <xf numFmtId="0" fontId="7" fillId="27" borderId="30" xfId="6" applyFill="1" applyBorder="1" applyAlignment="1">
      <alignment horizontal="left" indent="2"/>
    </xf>
    <xf numFmtId="0" fontId="46" fillId="25" borderId="31" xfId="8" applyFont="1" applyFill="1" applyBorder="1" applyAlignment="1">
      <alignment horizontal="left" vertical="center" indent="1"/>
    </xf>
    <xf numFmtId="0" fontId="46" fillId="25" borderId="26" xfId="8" applyFont="1" applyFill="1" applyBorder="1" applyAlignment="1">
      <alignment horizontal="left" vertical="center" indent="1"/>
    </xf>
    <xf numFmtId="0" fontId="46" fillId="25" borderId="30" xfId="8" applyFont="1" applyFill="1" applyBorder="1" applyAlignment="1">
      <alignment horizontal="left" vertical="center" indent="1"/>
    </xf>
    <xf numFmtId="0" fontId="6" fillId="0" borderId="45" xfId="17" applyBorder="1" applyAlignment="1">
      <alignment horizontal="center" vertical="center"/>
    </xf>
    <xf numFmtId="0" fontId="6" fillId="0" borderId="36" xfId="17" applyBorder="1" applyAlignment="1">
      <alignment horizontal="center" vertical="center"/>
    </xf>
    <xf numFmtId="0" fontId="44" fillId="28" borderId="0" xfId="26" applyNumberFormat="1" applyFont="1" applyFill="1" applyBorder="1" applyAlignment="1">
      <alignment horizontal="center" vertical="center"/>
    </xf>
    <xf numFmtId="0" fontId="7" fillId="27" borderId="31" xfId="6" applyFill="1" applyBorder="1" applyAlignment="1">
      <alignment horizontal="left" vertical="center" indent="1"/>
    </xf>
    <xf numFmtId="0" fontId="7" fillId="27" borderId="26" xfId="6" applyFill="1" applyBorder="1" applyAlignment="1">
      <alignment horizontal="left" vertical="center" indent="1"/>
    </xf>
    <xf numFmtId="0" fontId="7" fillId="27" borderId="30" xfId="6" applyFill="1" applyBorder="1" applyAlignment="1">
      <alignment horizontal="left" vertical="center" indent="1"/>
    </xf>
    <xf numFmtId="0" fontId="0" fillId="0" borderId="35" xfId="0" applyBorder="1" applyAlignment="1">
      <alignment horizontal="left" vertical="center" indent="1"/>
    </xf>
    <xf numFmtId="0" fontId="14" fillId="28" borderId="32" xfId="18" applyFont="1" applyFill="1" applyBorder="1" applyAlignment="1">
      <alignment horizontal="center" vertical="center"/>
    </xf>
    <xf numFmtId="0" fontId="14" fillId="28" borderId="34" xfId="18" applyFont="1" applyFill="1" applyBorder="1" applyAlignment="1">
      <alignment horizontal="center" vertical="center"/>
    </xf>
    <xf numFmtId="0" fontId="34" fillId="21" borderId="0" xfId="16" applyNumberFormat="1" applyFont="1" applyFill="1" applyBorder="1" applyAlignment="1">
      <alignment horizontal="center" vertical="center"/>
    </xf>
    <xf numFmtId="0" fontId="0" fillId="0" borderId="44" xfId="0" applyBorder="1" applyAlignment="1">
      <alignment horizontal="left" vertical="center" indent="1"/>
    </xf>
    <xf numFmtId="0" fontId="0" fillId="0" borderId="33" xfId="0" applyBorder="1" applyAlignment="1">
      <alignment horizontal="left" vertical="center" indent="1"/>
    </xf>
    <xf numFmtId="0" fontId="24" fillId="15" borderId="32" xfId="0" applyFont="1" applyFill="1" applyBorder="1" applyAlignment="1">
      <alignment horizontal="left" vertical="center" wrapText="1" indent="1"/>
    </xf>
    <xf numFmtId="0" fontId="24" fillId="15" borderId="27" xfId="0" applyFont="1" applyFill="1" applyBorder="1" applyAlignment="1">
      <alignment horizontal="left" vertical="center" wrapText="1" indent="1"/>
    </xf>
    <xf numFmtId="0" fontId="37" fillId="23" borderId="54" xfId="16" applyNumberFormat="1" applyFont="1" applyFill="1" applyBorder="1" applyAlignment="1">
      <alignment horizontal="left" vertical="center" wrapText="1" indent="1"/>
    </xf>
    <xf numFmtId="0" fontId="37" fillId="23" borderId="55" xfId="16" applyNumberFormat="1" applyFont="1" applyFill="1" applyBorder="1" applyAlignment="1">
      <alignment horizontal="left" vertical="center" wrapText="1" indent="1"/>
    </xf>
    <xf numFmtId="0" fontId="37" fillId="23" borderId="56" xfId="16" applyNumberFormat="1" applyFont="1" applyFill="1" applyBorder="1" applyAlignment="1">
      <alignment horizontal="left" vertical="center" wrapText="1" indent="1"/>
    </xf>
    <xf numFmtId="0" fontId="15" fillId="9" borderId="0" xfId="16" applyNumberFormat="1" applyBorder="1" applyAlignment="1">
      <alignment horizontal="center" vertical="center"/>
    </xf>
    <xf numFmtId="0" fontId="15" fillId="10" borderId="31" xfId="18" applyBorder="1" applyAlignment="1">
      <alignment horizontal="center"/>
    </xf>
    <xf numFmtId="0" fontId="15" fillId="10" borderId="26" xfId="18" applyBorder="1" applyAlignment="1">
      <alignment horizontal="center"/>
    </xf>
    <xf numFmtId="0" fontId="31" fillId="17" borderId="35" xfId="23" applyFont="1" applyBorder="1" applyAlignment="1">
      <alignment horizontal="center" vertical="center" wrapText="1"/>
    </xf>
    <xf numFmtId="0" fontId="31" fillId="17" borderId="43" xfId="23" applyFont="1" applyBorder="1" applyAlignment="1">
      <alignment horizontal="center" vertical="center" wrapText="1"/>
    </xf>
    <xf numFmtId="0" fontId="31" fillId="17" borderId="44" xfId="23" applyFont="1" applyBorder="1" applyAlignment="1">
      <alignment horizontal="center" vertical="center" wrapText="1"/>
    </xf>
    <xf numFmtId="0" fontId="6" fillId="0" borderId="39" xfId="17" applyBorder="1" applyAlignment="1">
      <alignment horizontal="left" vertical="center" wrapText="1" indent="1"/>
    </xf>
    <xf numFmtId="0" fontId="6" fillId="0" borderId="8" xfId="17" applyAlignment="1">
      <alignment horizontal="center" vertical="center" wrapText="1"/>
    </xf>
    <xf numFmtId="0" fontId="6" fillId="0" borderId="33" xfId="17" applyBorder="1" applyAlignment="1">
      <alignment horizontal="center" vertical="center" wrapText="1"/>
    </xf>
    <xf numFmtId="0" fontId="6" fillId="0" borderId="37" xfId="17" applyBorder="1" applyAlignment="1">
      <alignment horizontal="center" vertical="center" wrapText="1"/>
    </xf>
    <xf numFmtId="0" fontId="32" fillId="0" borderId="33" xfId="0" applyFont="1" applyBorder="1" applyAlignment="1">
      <alignment horizontal="center" vertical="center" wrapText="1"/>
    </xf>
    <xf numFmtId="0" fontId="15" fillId="10" borderId="30" xfId="18" applyBorder="1" applyAlignment="1">
      <alignment horizontal="center"/>
    </xf>
    <xf numFmtId="0" fontId="15" fillId="10" borderId="28" xfId="18" applyBorder="1" applyAlignment="1">
      <alignment horizontal="center"/>
    </xf>
    <xf numFmtId="0" fontId="15" fillId="10" borderId="0" xfId="18" applyBorder="1" applyAlignment="1">
      <alignment horizontal="center"/>
    </xf>
    <xf numFmtId="0" fontId="1" fillId="16" borderId="33" xfId="22" applyFont="1" applyBorder="1" applyAlignment="1">
      <alignment horizontal="left" vertical="center" wrapText="1" indent="1"/>
    </xf>
    <xf numFmtId="0" fontId="3" fillId="16" borderId="33" xfId="22" applyBorder="1" applyAlignment="1">
      <alignment horizontal="left" vertical="center" wrapText="1" indent="1"/>
    </xf>
    <xf numFmtId="0" fontId="1" fillId="16" borderId="32" xfId="22" applyFont="1" applyBorder="1" applyAlignment="1">
      <alignment horizontal="left" vertical="center" wrapText="1" indent="1"/>
    </xf>
    <xf numFmtId="0" fontId="3" fillId="16" borderId="27" xfId="22" applyBorder="1" applyAlignment="1">
      <alignment horizontal="left" vertical="center" wrapText="1" indent="1"/>
    </xf>
    <xf numFmtId="0" fontId="3" fillId="16" borderId="28" xfId="22" applyBorder="1" applyAlignment="1">
      <alignment horizontal="left" vertical="center" wrapText="1" indent="1"/>
    </xf>
    <xf numFmtId="0" fontId="3" fillId="16" borderId="0" xfId="22" applyBorder="1" applyAlignment="1">
      <alignment horizontal="left" vertical="center" wrapText="1" indent="1"/>
    </xf>
    <xf numFmtId="0" fontId="3" fillId="16" borderId="34" xfId="22" applyBorder="1" applyAlignment="1">
      <alignment horizontal="center" vertical="center" wrapText="1"/>
    </xf>
    <xf numFmtId="0" fontId="3" fillId="16" borderId="29" xfId="22" applyBorder="1" applyAlignment="1">
      <alignment horizontal="center" vertical="center" wrapText="1"/>
    </xf>
  </cellXfs>
  <cellStyles count="27">
    <cellStyle name="20% - Accent2" xfId="23" builtinId="34"/>
    <cellStyle name="20% - Accent4" xfId="25" builtinId="42"/>
    <cellStyle name="60% - Accent1" xfId="22" builtinId="32"/>
    <cellStyle name="Accent1" xfId="15" builtinId="29" customBuiltin="1"/>
    <cellStyle name="Accent3" xfId="24" builtinId="37"/>
    <cellStyle name="Accent6" xfId="26" builtinId="49"/>
    <cellStyle name="Bad" xfId="7" builtinId="27" customBuiltin="1"/>
    <cellStyle name="Button" xfId="20" xr:uid="{D1FFCC95-5F6F-CD43-8342-1E52797A9D5B}"/>
    <cellStyle name="Button 2" xfId="21" xr:uid="{DA3D7C14-DF1A-164C-B85A-BD2C216D8454}"/>
    <cellStyle name="Calculation" xfId="11" builtinId="22" customBuiltin="1"/>
    <cellStyle name="Cell" xfId="17" xr:uid="{09169AD9-D440-DA45-8BAB-42B5F07D3B72}"/>
    <cellStyle name="Good" xfId="6" builtinId="26" customBuiltin="1"/>
    <cellStyle name="Heading 1" xfId="2" builtinId="16" customBuiltin="1"/>
    <cellStyle name="Heading 2" xfId="3" builtinId="17" customBuiltin="1"/>
    <cellStyle name="Heading 3" xfId="4" builtinId="18" customBuiltin="1"/>
    <cellStyle name="Heading 4" xfId="5" builtinId="19" hidden="1"/>
    <cellStyle name="Input" xfId="9" builtinId="20" customBuiltin="1"/>
    <cellStyle name="Linked Cell" xfId="12" builtinId="24" customBuiltin="1"/>
    <cellStyle name="Neutral" xfId="8" builtinId="28" customBuiltin="1"/>
    <cellStyle name="Normal" xfId="0" builtinId="0" customBuiltin="1"/>
    <cellStyle name="Output" xfId="10" builtinId="21" customBuiltin="1"/>
    <cellStyle name="Table heading" xfId="16" xr:uid="{77FB8185-57D6-FC4A-B199-4C0795C16FC3}"/>
    <cellStyle name="Table heading 2" xfId="18" xr:uid="{D144A0B3-7F27-034D-AFEB-B90CD08018A7}"/>
    <cellStyle name="Table heading 3" xfId="19" xr:uid="{68DF63FF-AC34-174F-BD6B-389A78FC7B71}"/>
    <cellStyle name="Title" xfId="1" builtinId="15" customBuiltin="1"/>
    <cellStyle name="Total" xfId="14" builtinId="25" customBuiltin="1"/>
    <cellStyle name="Warning Text" xfId="13" builtinId="11" customBuiltin="1"/>
  </cellStyles>
  <dxfs count="1">
    <dxf>
      <fill>
        <patternFill>
          <bgColor rgb="FFFFEECC"/>
        </patternFill>
      </fill>
    </dxf>
  </dxfs>
  <tableStyles count="0" defaultTableStyle="TableStyleMedium2" defaultPivotStyle="PivotStyleLight16"/>
  <colors>
    <mruColors>
      <color rgb="FFF2FDFC"/>
      <color rgb="FFFFF5F6"/>
      <color rgb="FFFFFAF0"/>
      <color rgb="FFFFEECC"/>
      <color rgb="FFFFD38F"/>
      <color rgb="FFFFD0D4"/>
      <color rgb="FFFFEBED"/>
      <color rgb="FFCEF0FF"/>
      <color rgb="FFFFDE99"/>
      <color rgb="FFC5ED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xdr:col>
      <xdr:colOff>92075</xdr:colOff>
      <xdr:row>0</xdr:row>
      <xdr:rowOff>381000</xdr:rowOff>
    </xdr:from>
    <xdr:ext cx="1781175" cy="514350"/>
    <xdr:pic>
      <xdr:nvPicPr>
        <xdr:cNvPr id="3" name="image1.png" title="Image">
          <a:extLst>
            <a:ext uri="{FF2B5EF4-FFF2-40B4-BE49-F238E27FC236}">
              <a16:creationId xmlns:a16="http://schemas.microsoft.com/office/drawing/2014/main" id="{6BFD4288-19F3-0F4C-86FB-5E500935B113}"/>
            </a:ext>
          </a:extLst>
        </xdr:cNvPr>
        <xdr:cNvPicPr preferRelativeResize="0"/>
      </xdr:nvPicPr>
      <xdr:blipFill>
        <a:blip xmlns:r="http://schemas.openxmlformats.org/officeDocument/2006/relationships" r:embed="rId1" cstate="print"/>
        <a:stretch>
          <a:fillRect/>
        </a:stretch>
      </xdr:blipFill>
      <xdr:spPr>
        <a:xfrm>
          <a:off x="536575" y="381000"/>
          <a:ext cx="1781175" cy="51435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38100</xdr:colOff>
      <xdr:row>0</xdr:row>
      <xdr:rowOff>368300</xdr:rowOff>
    </xdr:from>
    <xdr:ext cx="1837160" cy="524903"/>
    <xdr:pic>
      <xdr:nvPicPr>
        <xdr:cNvPr id="3" name="image1.png" title="Image">
          <a:extLst>
            <a:ext uri="{FF2B5EF4-FFF2-40B4-BE49-F238E27FC236}">
              <a16:creationId xmlns:a16="http://schemas.microsoft.com/office/drawing/2014/main" id="{8677D554-6569-FD47-A7B7-FDD3ECD07BF4}"/>
            </a:ext>
          </a:extLst>
        </xdr:cNvPr>
        <xdr:cNvPicPr preferRelativeResize="0"/>
      </xdr:nvPicPr>
      <xdr:blipFill>
        <a:blip xmlns:r="http://schemas.openxmlformats.org/officeDocument/2006/relationships" r:embed="rId1" cstate="print"/>
        <a:stretch>
          <a:fillRect/>
        </a:stretch>
      </xdr:blipFill>
      <xdr:spPr>
        <a:xfrm>
          <a:off x="482600" y="368300"/>
          <a:ext cx="1837160" cy="524903"/>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67840</xdr:colOff>
      <xdr:row>1</xdr:row>
      <xdr:rowOff>175085</xdr:rowOff>
    </xdr:from>
    <xdr:ext cx="1837160" cy="524903"/>
    <xdr:pic>
      <xdr:nvPicPr>
        <xdr:cNvPr id="2" name="image1.png" title="Image">
          <a:extLst>
            <a:ext uri="{FF2B5EF4-FFF2-40B4-BE49-F238E27FC236}">
              <a16:creationId xmlns:a16="http://schemas.microsoft.com/office/drawing/2014/main" id="{6609D3A0-17EA-454D-B79B-E5BDFC0BA82B}"/>
            </a:ext>
          </a:extLst>
        </xdr:cNvPr>
        <xdr:cNvPicPr preferRelativeResize="0"/>
      </xdr:nvPicPr>
      <xdr:blipFill>
        <a:blip xmlns:r="http://schemas.openxmlformats.org/officeDocument/2006/relationships" r:embed="rId1" cstate="print"/>
        <a:stretch>
          <a:fillRect/>
        </a:stretch>
      </xdr:blipFill>
      <xdr:spPr>
        <a:xfrm>
          <a:off x="550440" y="352885"/>
          <a:ext cx="1837160" cy="524903"/>
        </a:xfrm>
        <a:prstGeom prst="rect">
          <a:avLst/>
        </a:prstGeom>
        <a:noFill/>
      </xdr:spPr>
    </xdr:pic>
    <xdr:clientData fLocksWithSheet="0"/>
  </xdr:oneCellAnchor>
  <xdr:twoCellAnchor>
    <xdr:from>
      <xdr:col>9</xdr:col>
      <xdr:colOff>807962</xdr:colOff>
      <xdr:row>72</xdr:row>
      <xdr:rowOff>24440</xdr:rowOff>
    </xdr:from>
    <xdr:to>
      <xdr:col>28</xdr:col>
      <xdr:colOff>33866</xdr:colOff>
      <xdr:row>72</xdr:row>
      <xdr:rowOff>24440</xdr:rowOff>
    </xdr:to>
    <xdr:cxnSp macro="">
      <xdr:nvCxnSpPr>
        <xdr:cNvPr id="3" name="Straight Arrow Connector 2">
          <a:extLst>
            <a:ext uri="{FF2B5EF4-FFF2-40B4-BE49-F238E27FC236}">
              <a16:creationId xmlns:a16="http://schemas.microsoft.com/office/drawing/2014/main" id="{CCE521FF-48D2-8248-9A62-6EC06BE01C2D}"/>
            </a:ext>
          </a:extLst>
        </xdr:cNvPr>
        <xdr:cNvCxnSpPr/>
      </xdr:nvCxnSpPr>
      <xdr:spPr>
        <a:xfrm>
          <a:off x="9901162" y="27117773"/>
          <a:ext cx="12264571" cy="0"/>
        </a:xfrm>
        <a:prstGeom prst="straightConnector1">
          <a:avLst/>
        </a:prstGeom>
        <a:ln w="57150">
          <a:solidFill>
            <a:schemeClr val="tx1"/>
          </a:solidFill>
          <a:tailEnd type="arrow" w="lg"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806938</xdr:colOff>
      <xdr:row>9</xdr:row>
      <xdr:rowOff>694266</xdr:rowOff>
    </xdr:from>
    <xdr:to>
      <xdr:col>9</xdr:col>
      <xdr:colOff>806938</xdr:colOff>
      <xdr:row>72</xdr:row>
      <xdr:rowOff>36535</xdr:rowOff>
    </xdr:to>
    <xdr:cxnSp macro="">
      <xdr:nvCxnSpPr>
        <xdr:cNvPr id="4" name="Straight Arrow Connector 3">
          <a:extLst>
            <a:ext uri="{FF2B5EF4-FFF2-40B4-BE49-F238E27FC236}">
              <a16:creationId xmlns:a16="http://schemas.microsoft.com/office/drawing/2014/main" id="{C6DC2EF9-F6F4-B649-8E0B-DB3F3D76DF0A}"/>
            </a:ext>
          </a:extLst>
        </xdr:cNvPr>
        <xdr:cNvCxnSpPr/>
      </xdr:nvCxnSpPr>
      <xdr:spPr>
        <a:xfrm flipV="1">
          <a:off x="9900138" y="3268133"/>
          <a:ext cx="0" cy="23861735"/>
        </a:xfrm>
        <a:prstGeom prst="straightConnector1">
          <a:avLst/>
        </a:prstGeom>
        <a:ln w="57150">
          <a:solidFill>
            <a:schemeClr val="tx1"/>
          </a:solidFill>
          <a:tailEnd type="arrow" w="lg" len="me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oneCellAnchor>
    <xdr:from>
      <xdr:col>1</xdr:col>
      <xdr:colOff>0</xdr:colOff>
      <xdr:row>0</xdr:row>
      <xdr:rowOff>292100</xdr:rowOff>
    </xdr:from>
    <xdr:ext cx="1837160" cy="524903"/>
    <xdr:pic>
      <xdr:nvPicPr>
        <xdr:cNvPr id="2" name="image1.png" title="Image">
          <a:extLst>
            <a:ext uri="{FF2B5EF4-FFF2-40B4-BE49-F238E27FC236}">
              <a16:creationId xmlns:a16="http://schemas.microsoft.com/office/drawing/2014/main" id="{C6D1A2C3-58F5-7E44-B38C-14662211B7A8}"/>
            </a:ext>
          </a:extLst>
        </xdr:cNvPr>
        <xdr:cNvPicPr preferRelativeResize="0"/>
      </xdr:nvPicPr>
      <xdr:blipFill>
        <a:blip xmlns:r="http://schemas.openxmlformats.org/officeDocument/2006/relationships" r:embed="rId1" cstate="print"/>
        <a:stretch>
          <a:fillRect/>
        </a:stretch>
      </xdr:blipFill>
      <xdr:spPr>
        <a:xfrm>
          <a:off x="533400" y="292100"/>
          <a:ext cx="1837160" cy="524903"/>
        </a:xfrm>
        <a:prstGeom prst="rect">
          <a:avLst/>
        </a:prstGeom>
        <a:noFill/>
      </xdr:spPr>
    </xdr:pic>
    <xdr:clientData fLocksWithSheet="0"/>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heme AIHR">
  <a:themeElements>
    <a:clrScheme name="AIHR Color Palette">
      <a:dk1>
        <a:srgbClr val="30206B"/>
      </a:dk1>
      <a:lt1>
        <a:srgbClr val="FFFFFF"/>
      </a:lt1>
      <a:dk2>
        <a:srgbClr val="1EBBF0"/>
      </a:dk2>
      <a:lt2>
        <a:srgbClr val="E9FAFF"/>
      </a:lt2>
      <a:accent1>
        <a:srgbClr val="B0E7FF"/>
      </a:accent1>
      <a:accent2>
        <a:srgbClr val="5D5CFF"/>
      </a:accent2>
      <a:accent3>
        <a:srgbClr val="00A0AF"/>
      </a:accent3>
      <a:accent4>
        <a:srgbClr val="FFAB00"/>
      </a:accent4>
      <a:accent5>
        <a:srgbClr val="F35C0F"/>
      </a:accent5>
      <a:accent6>
        <a:srgbClr val="E32C34"/>
      </a:accent6>
      <a:hlink>
        <a:srgbClr val="1EBBF0"/>
      </a:hlink>
      <a:folHlink>
        <a:srgbClr val="30206B"/>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noFill/>
        <a:ln w="19050">
          <a:solidFill>
            <a:schemeClr val="accent1"/>
          </a:solidFill>
        </a:ln>
      </a:spPr>
      <a:bodyPr wrap="square" lIns="0" tIns="0" rIns="0" bIns="0" rtlCol="0" anchor="ctr">
        <a:noAutofit/>
      </a:bodyPr>
      <a:lstStyle>
        <a:defPPr algn="ctr">
          <a:defRPr sz="1800" b="1" i="1" dirty="0" smtClean="0">
            <a:solidFill>
              <a:schemeClr val="tx1"/>
            </a:solidFill>
            <a:latin typeface="Bitter SemiBold" pitchFamily="2" charset="77"/>
          </a:defRPr>
        </a:defPPr>
      </a:lstStyle>
    </a:txDef>
  </a:objectDefaults>
  <a:extraClrSchemeLst/>
  <a:extLst>
    <a:ext uri="{05A4C25C-085E-4340-85A3-A5531E510DB2}">
      <thm15:themeFamily xmlns:thm15="http://schemas.microsoft.com/office/thememl/2012/main" name="Theme AIHR" id="{9959B0D2-0E36-9C46-B5AA-75D5F39F23F6}" vid="{3726B2DF-0F03-C644-9C29-558F7F114396}"/>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44AE8-8C9B-404F-BEA0-CE215AF87B4A}">
  <dimension ref="A1:L1000"/>
  <sheetViews>
    <sheetView showGridLines="0" tabSelected="1" zoomScaleNormal="124" workbookViewId="0"/>
  </sheetViews>
  <sheetFormatPr baseColWidth="10" defaultColWidth="13.83203125" defaultRowHeight="15" customHeight="1" x14ac:dyDescent="0.2"/>
  <cols>
    <col min="1" max="1" width="5.83203125" style="2" customWidth="1"/>
    <col min="2" max="2" width="33.1640625" style="2" customWidth="1"/>
    <col min="3" max="3" width="155.6640625" style="2" customWidth="1"/>
    <col min="4" max="13" width="12.6640625" style="2" customWidth="1"/>
    <col min="14" max="19" width="11" style="2" customWidth="1"/>
    <col min="20" max="16384" width="13.83203125" style="2"/>
  </cols>
  <sheetData>
    <row r="1" spans="1:12" ht="110" customHeight="1" x14ac:dyDescent="0.3">
      <c r="A1" s="3"/>
      <c r="B1" s="3"/>
      <c r="C1" s="3"/>
      <c r="D1" s="3"/>
      <c r="E1" s="3"/>
      <c r="F1" s="3"/>
      <c r="G1" s="3"/>
      <c r="H1" s="3"/>
      <c r="I1" s="3"/>
      <c r="J1" s="3"/>
      <c r="K1" s="3"/>
      <c r="L1" s="3"/>
    </row>
    <row r="2" spans="1:12" ht="62" customHeight="1" x14ac:dyDescent="0.2">
      <c r="A2" s="4"/>
      <c r="B2" s="89" t="s">
        <v>0</v>
      </c>
      <c r="C2" s="89"/>
    </row>
    <row r="3" spans="1:12" ht="25" customHeight="1" thickBot="1" x14ac:dyDescent="0.25">
      <c r="A3" s="4"/>
      <c r="B3" s="5"/>
      <c r="C3" s="6"/>
    </row>
    <row r="4" spans="1:12" ht="8" customHeight="1" thickTop="1" x14ac:dyDescent="0.2">
      <c r="A4" s="4"/>
      <c r="B4" s="7"/>
      <c r="C4" s="8"/>
    </row>
    <row r="5" spans="1:12" ht="72" customHeight="1" thickBot="1" x14ac:dyDescent="0.25">
      <c r="A5" s="4"/>
      <c r="B5" s="9" t="s">
        <v>1</v>
      </c>
      <c r="C5" s="10" t="s">
        <v>60</v>
      </c>
    </row>
    <row r="6" spans="1:12" ht="8" customHeight="1" thickTop="1" x14ac:dyDescent="0.2">
      <c r="A6" s="4"/>
      <c r="B6" s="30"/>
      <c r="C6" s="31"/>
    </row>
    <row r="7" spans="1:12" ht="25" customHeight="1" x14ac:dyDescent="0.2">
      <c r="A7" s="4"/>
      <c r="B7" s="30" t="s">
        <v>2</v>
      </c>
      <c r="C7" s="32" t="s">
        <v>3</v>
      </c>
      <c r="E7" s="32"/>
    </row>
    <row r="8" spans="1:12" ht="40" customHeight="1" x14ac:dyDescent="0.2">
      <c r="A8" s="4"/>
      <c r="B8" s="30"/>
      <c r="C8" s="32" t="s">
        <v>62</v>
      </c>
      <c r="E8" s="32"/>
    </row>
    <row r="9" spans="1:12" ht="50" customHeight="1" x14ac:dyDescent="0.2">
      <c r="A9" s="4"/>
      <c r="B9" s="30"/>
      <c r="C9" s="32" t="s">
        <v>61</v>
      </c>
      <c r="E9" s="32"/>
    </row>
    <row r="10" spans="1:12" ht="19" customHeight="1" thickBot="1" x14ac:dyDescent="0.25"/>
    <row r="11" spans="1:12" ht="30" customHeight="1" thickBot="1" x14ac:dyDescent="0.25">
      <c r="A11" s="4"/>
      <c r="B11" s="90" t="s">
        <v>4</v>
      </c>
      <c r="C11" s="91"/>
    </row>
    <row r="12" spans="1:12" ht="43" customHeight="1" x14ac:dyDescent="0.2">
      <c r="A12" s="4"/>
      <c r="B12" s="67" t="s">
        <v>5</v>
      </c>
      <c r="C12" s="68" t="s">
        <v>6</v>
      </c>
    </row>
    <row r="13" spans="1:12" ht="43" customHeight="1" x14ac:dyDescent="0.2">
      <c r="A13" s="4"/>
      <c r="B13" s="67" t="s">
        <v>7</v>
      </c>
      <c r="C13" s="68" t="s">
        <v>66</v>
      </c>
    </row>
    <row r="14" spans="1:12" ht="43" customHeight="1" x14ac:dyDescent="0.2">
      <c r="A14" s="4"/>
      <c r="B14" s="67" t="s">
        <v>8</v>
      </c>
      <c r="C14" s="69" t="s">
        <v>9</v>
      </c>
    </row>
    <row r="15" spans="1:12" ht="43" customHeight="1" x14ac:dyDescent="0.2">
      <c r="A15" s="4"/>
      <c r="B15" s="67" t="s">
        <v>10</v>
      </c>
      <c r="C15" s="69" t="s">
        <v>11</v>
      </c>
    </row>
    <row r="16" spans="1:12" ht="43" customHeight="1" x14ac:dyDescent="0.2">
      <c r="A16" s="4"/>
      <c r="B16" s="67" t="s">
        <v>12</v>
      </c>
      <c r="C16" s="69" t="s">
        <v>13</v>
      </c>
    </row>
    <row r="17" spans="1:3" ht="43" customHeight="1" thickBot="1" x14ac:dyDescent="0.25">
      <c r="A17" s="4"/>
      <c r="B17" s="70" t="s">
        <v>14</v>
      </c>
      <c r="C17" s="71" t="s">
        <v>15</v>
      </c>
    </row>
    <row r="18" spans="1:3" ht="15.75" customHeight="1" x14ac:dyDescent="0.2">
      <c r="A18" s="4"/>
      <c r="B18" s="4"/>
      <c r="C18" s="4"/>
    </row>
    <row r="19" spans="1:3" ht="15.75" customHeight="1" thickBot="1" x14ac:dyDescent="0.25">
      <c r="A19" s="4"/>
      <c r="B19" s="4"/>
      <c r="C19" s="4"/>
    </row>
    <row r="20" spans="1:3" ht="15.75" customHeight="1" x14ac:dyDescent="0.2">
      <c r="A20" s="4"/>
      <c r="B20" s="94" t="s">
        <v>16</v>
      </c>
      <c r="C20" s="95"/>
    </row>
    <row r="21" spans="1:3" ht="15.75" customHeight="1" x14ac:dyDescent="0.2">
      <c r="A21" s="4"/>
      <c r="B21" s="96"/>
      <c r="C21" s="97"/>
    </row>
    <row r="22" spans="1:3" ht="19" customHeight="1" x14ac:dyDescent="0.2">
      <c r="A22" s="4"/>
      <c r="B22" s="96"/>
      <c r="C22" s="97"/>
    </row>
    <row r="23" spans="1:3" ht="4" customHeight="1" thickBot="1" x14ac:dyDescent="0.25">
      <c r="A23" s="4"/>
      <c r="B23" s="98"/>
      <c r="C23" s="99"/>
    </row>
    <row r="24" spans="1:3" ht="15.75" customHeight="1" x14ac:dyDescent="0.2">
      <c r="A24" s="4"/>
      <c r="B24" s="4"/>
      <c r="C24" s="4"/>
    </row>
    <row r="25" spans="1:3" ht="4" customHeight="1" thickBot="1" x14ac:dyDescent="0.25">
      <c r="A25" s="4"/>
      <c r="B25" s="4"/>
      <c r="C25" s="4"/>
    </row>
    <row r="26" spans="1:3" ht="55" customHeight="1" x14ac:dyDescent="0.2">
      <c r="A26" s="4"/>
      <c r="B26" s="92" t="s">
        <v>17</v>
      </c>
      <c r="C26" s="93"/>
    </row>
    <row r="27" spans="1:3" ht="9" customHeight="1" thickBot="1" x14ac:dyDescent="0.25">
      <c r="A27" s="4"/>
      <c r="B27" s="11"/>
      <c r="C27" s="12"/>
    </row>
    <row r="28" spans="1:3" ht="17" customHeight="1" x14ac:dyDescent="0.2">
      <c r="A28" s="4"/>
      <c r="B28" s="13"/>
      <c r="C28" s="13"/>
    </row>
    <row r="29" spans="1:3" ht="15.75" customHeight="1" x14ac:dyDescent="0.2">
      <c r="A29" s="4"/>
      <c r="B29" s="4"/>
      <c r="C29" s="4"/>
    </row>
    <row r="30" spans="1:3" ht="15.75" customHeight="1" x14ac:dyDescent="0.2">
      <c r="A30" s="4"/>
      <c r="B30" s="4"/>
      <c r="C30" s="4"/>
    </row>
    <row r="31" spans="1:3" ht="15" customHeight="1" x14ac:dyDescent="0.2">
      <c r="A31" s="4"/>
      <c r="B31" s="4"/>
      <c r="C31" s="4"/>
    </row>
    <row r="32" spans="1:3" ht="15.75" customHeight="1" x14ac:dyDescent="0.2">
      <c r="A32" s="4"/>
      <c r="B32" s="4"/>
      <c r="C32" s="4"/>
    </row>
    <row r="33" spans="1:3" ht="15.75" customHeight="1" x14ac:dyDescent="0.2">
      <c r="A33" s="4"/>
      <c r="B33" s="4"/>
      <c r="C33" s="4"/>
    </row>
    <row r="34" spans="1:3" ht="15.75" customHeight="1" x14ac:dyDescent="0.2"/>
    <row r="35" spans="1:3" ht="15.75" customHeight="1" x14ac:dyDescent="0.2"/>
    <row r="36" spans="1:3" ht="15.75" customHeight="1" x14ac:dyDescent="0.2"/>
    <row r="37" spans="1:3" ht="15.75" customHeight="1" x14ac:dyDescent="0.2"/>
    <row r="38" spans="1:3" ht="15.75" customHeight="1" x14ac:dyDescent="0.2"/>
    <row r="39" spans="1:3" ht="15.75" customHeight="1" x14ac:dyDescent="0.2"/>
    <row r="40" spans="1:3" ht="15.75" customHeight="1" x14ac:dyDescent="0.2"/>
    <row r="41" spans="1:3" ht="15.75" customHeight="1" x14ac:dyDescent="0.2"/>
    <row r="42" spans="1:3" ht="15.75" customHeight="1" x14ac:dyDescent="0.2"/>
    <row r="43" spans="1:3" ht="15.75" customHeight="1" x14ac:dyDescent="0.2"/>
    <row r="44" spans="1:3" ht="15.75" customHeight="1" x14ac:dyDescent="0.2"/>
    <row r="45" spans="1:3" ht="15.75" customHeight="1" x14ac:dyDescent="0.2"/>
    <row r="46" spans="1:3" ht="15.75" customHeight="1" x14ac:dyDescent="0.2"/>
    <row r="47" spans="1:3" ht="15.75" customHeight="1" x14ac:dyDescent="0.2"/>
    <row r="48" spans="1:3"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B2:C2"/>
    <mergeCell ref="B11:C11"/>
    <mergeCell ref="B26:C26"/>
    <mergeCell ref="B20:C23"/>
  </mergeCells>
  <phoneticPr fontId="36"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6AA6C-F2CD-1049-A13D-3C0CED9770F4}">
  <dimension ref="A1:L988"/>
  <sheetViews>
    <sheetView showGridLines="0" zoomScaleNormal="100" workbookViewId="0"/>
  </sheetViews>
  <sheetFormatPr baseColWidth="10" defaultColWidth="13.83203125" defaultRowHeight="15" customHeight="1" x14ac:dyDescent="0.2"/>
  <cols>
    <col min="1" max="1" width="5.83203125" style="2" customWidth="1"/>
    <col min="2" max="2" width="26.1640625" style="2" customWidth="1"/>
    <col min="3" max="3" width="37.6640625" style="2" customWidth="1"/>
    <col min="4" max="4" width="4" style="2" customWidth="1"/>
    <col min="5" max="5" width="6.5" style="2" customWidth="1"/>
    <col min="6" max="7" width="12.6640625" style="2" customWidth="1"/>
    <col min="8" max="8" width="18.6640625" style="2" customWidth="1"/>
    <col min="9" max="13" width="12.6640625" style="2" customWidth="1"/>
    <col min="14" max="19" width="11" style="2" customWidth="1"/>
    <col min="20" max="16384" width="13.83203125" style="2"/>
  </cols>
  <sheetData>
    <row r="1" spans="1:12" ht="96" customHeight="1" x14ac:dyDescent="0.3">
      <c r="A1" s="3"/>
      <c r="B1" s="3"/>
      <c r="C1" s="3"/>
      <c r="D1" s="3"/>
      <c r="E1" s="3"/>
      <c r="F1" s="3"/>
      <c r="G1" s="3"/>
      <c r="H1" s="3"/>
      <c r="I1" s="3"/>
      <c r="J1" s="3"/>
      <c r="K1" s="3"/>
      <c r="L1" s="3"/>
    </row>
    <row r="2" spans="1:12" ht="54" customHeight="1" x14ac:dyDescent="0.2">
      <c r="A2" s="4"/>
      <c r="B2" s="38" t="s">
        <v>18</v>
      </c>
      <c r="C2" s="36"/>
    </row>
    <row r="3" spans="1:12" ht="22" customHeight="1" x14ac:dyDescent="0.2">
      <c r="A3" s="4"/>
      <c r="B3" s="109" t="s">
        <v>67</v>
      </c>
      <c r="C3" s="109"/>
      <c r="E3" s="100" t="s">
        <v>19</v>
      </c>
      <c r="F3" s="100"/>
      <c r="G3" s="100"/>
      <c r="H3" s="100"/>
    </row>
    <row r="4" spans="1:12" ht="5" customHeight="1" thickBot="1" x14ac:dyDescent="0.25">
      <c r="A4" s="4"/>
      <c r="B4" s="41"/>
      <c r="C4" s="4"/>
      <c r="D4" s="4"/>
      <c r="E4" s="4"/>
      <c r="F4" s="4"/>
      <c r="G4" s="4"/>
      <c r="H4" s="4"/>
    </row>
    <row r="5" spans="1:12" ht="8" customHeight="1" x14ac:dyDescent="0.2">
      <c r="B5" s="49"/>
      <c r="C5" s="47"/>
      <c r="D5" s="47"/>
      <c r="E5" s="51"/>
      <c r="F5" s="51"/>
      <c r="G5" s="51"/>
      <c r="H5" s="51"/>
    </row>
    <row r="6" spans="1:12" ht="15.75" customHeight="1" x14ac:dyDescent="0.2">
      <c r="B6" s="107" t="s">
        <v>20</v>
      </c>
      <c r="C6" s="104" t="s">
        <v>70</v>
      </c>
      <c r="E6" s="101"/>
      <c r="F6" s="101"/>
      <c r="G6" s="101"/>
      <c r="H6" s="101"/>
    </row>
    <row r="7" spans="1:12" ht="15.75" customHeight="1" x14ac:dyDescent="0.2">
      <c r="B7" s="107"/>
      <c r="C7" s="104"/>
      <c r="D7" s="52"/>
      <c r="E7" s="101"/>
      <c r="F7" s="101"/>
      <c r="G7" s="101"/>
      <c r="H7" s="101"/>
    </row>
    <row r="8" spans="1:12" ht="24" customHeight="1" x14ac:dyDescent="0.2">
      <c r="C8" s="104"/>
      <c r="D8" s="52"/>
      <c r="E8" s="101"/>
      <c r="F8" s="101"/>
      <c r="G8" s="101"/>
      <c r="H8" s="101"/>
    </row>
    <row r="9" spans="1:12" ht="31" customHeight="1" x14ac:dyDescent="0.2">
      <c r="C9" s="104"/>
      <c r="D9" s="52"/>
      <c r="E9" s="101"/>
      <c r="F9" s="101"/>
      <c r="G9" s="101"/>
      <c r="H9" s="101"/>
    </row>
    <row r="10" spans="1:12" ht="15" customHeight="1" thickBot="1" x14ac:dyDescent="0.25">
      <c r="B10" s="50"/>
      <c r="C10" s="43"/>
      <c r="D10" s="53"/>
      <c r="E10" s="83"/>
      <c r="F10" s="83"/>
      <c r="G10" s="83"/>
      <c r="H10" s="83"/>
    </row>
    <row r="11" spans="1:12" ht="8" customHeight="1" x14ac:dyDescent="0.2">
      <c r="A11" s="4"/>
      <c r="B11" s="47"/>
      <c r="E11" s="84"/>
      <c r="F11" s="84"/>
      <c r="G11" s="84"/>
      <c r="H11" s="84"/>
    </row>
    <row r="12" spans="1:12" ht="22" customHeight="1" x14ac:dyDescent="0.2">
      <c r="A12" s="4"/>
      <c r="B12" s="32" t="s">
        <v>21</v>
      </c>
      <c r="C12" s="102" t="s">
        <v>22</v>
      </c>
      <c r="D12" s="55"/>
      <c r="E12" s="106"/>
      <c r="F12" s="106"/>
      <c r="G12" s="106"/>
      <c r="H12" s="106"/>
    </row>
    <row r="13" spans="1:12" ht="22" customHeight="1" x14ac:dyDescent="0.2">
      <c r="A13" s="4"/>
      <c r="B13" s="32"/>
      <c r="C13" s="102"/>
      <c r="D13" s="55"/>
      <c r="E13" s="106"/>
      <c r="F13" s="106"/>
      <c r="G13" s="106"/>
      <c r="H13" s="106"/>
    </row>
    <row r="14" spans="1:12" ht="15" customHeight="1" thickBot="1" x14ac:dyDescent="0.25">
      <c r="A14" s="4"/>
      <c r="B14" s="32"/>
      <c r="C14" s="48"/>
      <c r="D14" s="55"/>
      <c r="E14" s="85"/>
      <c r="F14" s="85"/>
      <c r="G14" s="85"/>
      <c r="H14" s="85"/>
    </row>
    <row r="15" spans="1:12" ht="8" customHeight="1" x14ac:dyDescent="0.2">
      <c r="A15" s="4"/>
      <c r="B15" s="42"/>
      <c r="C15" s="45"/>
      <c r="D15" s="54"/>
      <c r="E15" s="84"/>
      <c r="F15" s="84"/>
      <c r="G15" s="84"/>
      <c r="H15" s="84"/>
    </row>
    <row r="16" spans="1:12" ht="44" customHeight="1" x14ac:dyDescent="0.2">
      <c r="A16" s="4"/>
      <c r="B16" s="32" t="s">
        <v>23</v>
      </c>
      <c r="C16" s="48" t="s">
        <v>24</v>
      </c>
      <c r="E16" s="101"/>
      <c r="F16" s="101"/>
      <c r="G16" s="101"/>
      <c r="H16" s="101"/>
    </row>
    <row r="17" spans="1:8" ht="15" customHeight="1" thickBot="1" x14ac:dyDescent="0.25">
      <c r="A17" s="4"/>
      <c r="B17" s="40"/>
      <c r="C17" s="46"/>
      <c r="D17" s="52"/>
      <c r="E17" s="86"/>
      <c r="F17" s="86"/>
      <c r="G17" s="86"/>
      <c r="H17" s="86"/>
    </row>
    <row r="18" spans="1:8" ht="8" customHeight="1" x14ac:dyDescent="0.2">
      <c r="A18" s="4"/>
      <c r="B18" s="42"/>
      <c r="C18" s="47"/>
      <c r="D18" s="47"/>
      <c r="E18" s="87"/>
      <c r="F18" s="87"/>
      <c r="G18" s="87"/>
      <c r="H18" s="87"/>
    </row>
    <row r="19" spans="1:8" ht="15" customHeight="1" x14ac:dyDescent="0.2">
      <c r="A19" s="4"/>
      <c r="B19" s="107" t="s">
        <v>25</v>
      </c>
      <c r="C19" s="103" t="s">
        <v>26</v>
      </c>
      <c r="D19" s="52"/>
      <c r="E19" s="101"/>
      <c r="F19" s="101"/>
      <c r="G19" s="101"/>
      <c r="H19" s="101"/>
    </row>
    <row r="20" spans="1:8" ht="15.75" customHeight="1" x14ac:dyDescent="0.2">
      <c r="A20" s="4"/>
      <c r="B20" s="107"/>
      <c r="C20" s="103"/>
      <c r="D20" s="52"/>
      <c r="E20" s="101"/>
      <c r="F20" s="101"/>
      <c r="G20" s="101"/>
      <c r="H20" s="101"/>
    </row>
    <row r="21" spans="1:8" ht="28" customHeight="1" x14ac:dyDescent="0.2">
      <c r="A21" s="4"/>
      <c r="B21" s="107"/>
      <c r="C21" s="103"/>
      <c r="D21" s="52"/>
      <c r="E21" s="101"/>
      <c r="F21" s="101"/>
      <c r="G21" s="101"/>
      <c r="H21" s="101"/>
    </row>
    <row r="22" spans="1:8" ht="15" customHeight="1" thickBot="1" x14ac:dyDescent="0.25">
      <c r="A22" s="4"/>
      <c r="B22" s="40"/>
      <c r="C22" s="44"/>
      <c r="D22" s="52"/>
      <c r="E22" s="86"/>
      <c r="F22" s="86"/>
      <c r="G22" s="86"/>
      <c r="H22" s="86"/>
    </row>
    <row r="23" spans="1:8" ht="8" customHeight="1" x14ac:dyDescent="0.2">
      <c r="A23" s="4"/>
      <c r="B23" s="42"/>
      <c r="C23" s="47"/>
      <c r="D23" s="47"/>
      <c r="E23" s="87"/>
      <c r="F23" s="87"/>
      <c r="G23" s="87"/>
      <c r="H23" s="87"/>
    </row>
    <row r="24" spans="1:8" ht="15.75" customHeight="1" x14ac:dyDescent="0.2">
      <c r="A24" s="4"/>
      <c r="B24" s="107" t="s">
        <v>27</v>
      </c>
      <c r="C24" s="103" t="s">
        <v>69</v>
      </c>
      <c r="D24" s="52"/>
      <c r="E24" s="101"/>
      <c r="F24" s="101"/>
      <c r="G24" s="101"/>
      <c r="H24" s="101"/>
    </row>
    <row r="25" spans="1:8" ht="15.75" customHeight="1" x14ac:dyDescent="0.2">
      <c r="B25" s="107"/>
      <c r="C25" s="103"/>
      <c r="D25" s="52"/>
      <c r="E25" s="101"/>
      <c r="F25" s="101"/>
      <c r="G25" s="101"/>
      <c r="H25" s="101"/>
    </row>
    <row r="26" spans="1:8" ht="27" customHeight="1" x14ac:dyDescent="0.2">
      <c r="B26" s="107"/>
      <c r="C26" s="103"/>
      <c r="D26" s="52"/>
      <c r="E26" s="101"/>
      <c r="F26" s="101"/>
      <c r="G26" s="101"/>
      <c r="H26" s="101"/>
    </row>
    <row r="27" spans="1:8" ht="8" customHeight="1" thickBot="1" x14ac:dyDescent="0.25">
      <c r="A27" s="4"/>
      <c r="B27" s="40"/>
      <c r="C27" s="44"/>
      <c r="D27" s="52"/>
      <c r="E27" s="86"/>
      <c r="F27" s="86"/>
      <c r="G27" s="86"/>
      <c r="H27" s="86"/>
    </row>
    <row r="28" spans="1:8" ht="8" customHeight="1" x14ac:dyDescent="0.2">
      <c r="A28" s="4"/>
      <c r="B28" s="42"/>
      <c r="C28" s="47"/>
      <c r="D28" s="47"/>
      <c r="E28" s="88"/>
      <c r="F28" s="88"/>
      <c r="G28" s="88"/>
      <c r="H28" s="88"/>
    </row>
    <row r="29" spans="1:8" ht="15.75" customHeight="1" x14ac:dyDescent="0.2">
      <c r="A29" s="4"/>
      <c r="B29" s="107" t="s">
        <v>28</v>
      </c>
      <c r="C29" s="103" t="s">
        <v>29</v>
      </c>
      <c r="D29" s="56"/>
      <c r="E29" s="101"/>
      <c r="F29" s="101"/>
      <c r="G29" s="101"/>
      <c r="H29" s="101"/>
    </row>
    <row r="30" spans="1:8" ht="16" customHeight="1" x14ac:dyDescent="0.2">
      <c r="B30" s="107"/>
      <c r="C30" s="103"/>
      <c r="D30" s="56"/>
      <c r="E30" s="101"/>
      <c r="F30" s="101"/>
      <c r="G30" s="101"/>
      <c r="H30" s="101"/>
    </row>
    <row r="31" spans="1:8" ht="13" customHeight="1" x14ac:dyDescent="0.2">
      <c r="C31" s="103"/>
      <c r="D31" s="56"/>
      <c r="E31" s="101"/>
      <c r="F31" s="101"/>
      <c r="G31" s="101"/>
      <c r="H31" s="101"/>
    </row>
    <row r="32" spans="1:8" ht="15" customHeight="1" x14ac:dyDescent="0.2">
      <c r="C32" s="72"/>
      <c r="D32" s="56"/>
      <c r="E32" s="82"/>
      <c r="F32" s="82"/>
      <c r="G32" s="82"/>
      <c r="H32" s="82"/>
    </row>
    <row r="33" spans="2:8" ht="15.75" customHeight="1" x14ac:dyDescent="0.2">
      <c r="B33" s="37"/>
      <c r="C33" s="108"/>
      <c r="D33" s="105"/>
      <c r="E33" s="105"/>
      <c r="F33" s="105"/>
      <c r="G33" s="105"/>
      <c r="H33" s="105"/>
    </row>
    <row r="34" spans="2:8" ht="15.75" customHeight="1" x14ac:dyDescent="0.2">
      <c r="B34" s="110"/>
      <c r="C34" s="108"/>
      <c r="D34" s="105"/>
      <c r="E34" s="105"/>
      <c r="F34" s="105"/>
      <c r="G34" s="105"/>
      <c r="H34" s="105"/>
    </row>
    <row r="35" spans="2:8" ht="15.75" customHeight="1" x14ac:dyDescent="0.2">
      <c r="B35" s="110"/>
      <c r="C35" s="108"/>
      <c r="D35" s="105"/>
      <c r="E35" s="105"/>
      <c r="F35" s="105"/>
      <c r="G35" s="105"/>
      <c r="H35" s="105"/>
    </row>
    <row r="36" spans="2:8" ht="15.75" customHeight="1" x14ac:dyDescent="0.2">
      <c r="C36" s="108"/>
      <c r="D36" s="105"/>
      <c r="E36" s="105"/>
      <c r="F36" s="105"/>
      <c r="G36" s="105"/>
      <c r="H36" s="105"/>
    </row>
    <row r="37" spans="2:8" ht="15.75" customHeight="1" x14ac:dyDescent="0.2">
      <c r="C37" s="108"/>
      <c r="D37" s="105"/>
      <c r="E37" s="105"/>
      <c r="F37" s="105"/>
      <c r="G37" s="105"/>
      <c r="H37" s="105"/>
    </row>
    <row r="38" spans="2:8" ht="15.75" customHeight="1" x14ac:dyDescent="0.2"/>
    <row r="39" spans="2:8" ht="15.75" customHeight="1" x14ac:dyDescent="0.2"/>
    <row r="40" spans="2:8" ht="15.75" customHeight="1" x14ac:dyDescent="0.2"/>
    <row r="41" spans="2:8" ht="15.75" customHeight="1" x14ac:dyDescent="0.2"/>
    <row r="42" spans="2:8" ht="15.75" customHeight="1" x14ac:dyDescent="0.2"/>
    <row r="43" spans="2:8" ht="15.75" customHeight="1" x14ac:dyDescent="0.2"/>
    <row r="44" spans="2:8" ht="15.75" customHeight="1" x14ac:dyDescent="0.2"/>
    <row r="45" spans="2:8" ht="15.75" customHeight="1" x14ac:dyDescent="0.2"/>
    <row r="46" spans="2:8" ht="15.75" customHeight="1" x14ac:dyDescent="0.2"/>
    <row r="47" spans="2:8" ht="15.75" customHeight="1" x14ac:dyDescent="0.2"/>
    <row r="48" spans="2: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sheetData>
  <mergeCells count="20">
    <mergeCell ref="B6:B7"/>
    <mergeCell ref="C33:C37"/>
    <mergeCell ref="B3:C3"/>
    <mergeCell ref="B34:B35"/>
    <mergeCell ref="B19:B21"/>
    <mergeCell ref="B24:B26"/>
    <mergeCell ref="B29:B30"/>
    <mergeCell ref="D33:H37"/>
    <mergeCell ref="C24:C26"/>
    <mergeCell ref="C19:C21"/>
    <mergeCell ref="E6:H9"/>
    <mergeCell ref="E16:H16"/>
    <mergeCell ref="E12:H13"/>
    <mergeCell ref="E19:H21"/>
    <mergeCell ref="E24:H26"/>
    <mergeCell ref="E3:H3"/>
    <mergeCell ref="E29:H31"/>
    <mergeCell ref="C12:C13"/>
    <mergeCell ref="C29:C31"/>
    <mergeCell ref="C6:C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1B29C-48A6-0C41-A9EA-5A49282F5517}">
  <dimension ref="A3:AD124"/>
  <sheetViews>
    <sheetView showGridLines="0" zoomScaleNormal="100" workbookViewId="0">
      <selection activeCell="A3" sqref="A3"/>
    </sheetView>
  </sheetViews>
  <sheetFormatPr baseColWidth="10" defaultColWidth="10.83203125" defaultRowHeight="14" x14ac:dyDescent="0.15"/>
  <cols>
    <col min="1" max="1" width="6.33203125" style="1" customWidth="1"/>
    <col min="2" max="3" width="14.83203125" style="1" customWidth="1"/>
    <col min="4" max="5" width="14.83203125" style="29" customWidth="1"/>
    <col min="6" max="7" width="14.83203125" style="1" customWidth="1"/>
    <col min="8" max="8" width="16" style="1" customWidth="1"/>
    <col min="9" max="9" width="9.83203125" style="1" customWidth="1"/>
    <col min="10" max="10" width="11" style="1" customWidth="1"/>
    <col min="11" max="28" width="8.83203125" style="1" customWidth="1"/>
    <col min="29" max="29" width="14.83203125" style="1" customWidth="1"/>
    <col min="30" max="30" width="12.83203125" style="1" customWidth="1"/>
    <col min="31" max="31" width="14.83203125" style="1" customWidth="1"/>
    <col min="32" max="32" width="12.83203125" style="1" customWidth="1"/>
    <col min="33" max="33" width="14.83203125" style="1" customWidth="1"/>
    <col min="34" max="34" width="6.33203125" style="1" customWidth="1"/>
    <col min="35" max="16384" width="10.83203125" style="1"/>
  </cols>
  <sheetData>
    <row r="3" spans="1:30" ht="42" customHeight="1" x14ac:dyDescent="0.15"/>
    <row r="4" spans="1:30" ht="23" customHeight="1" x14ac:dyDescent="0.15"/>
    <row r="5" spans="1:30" ht="31" customHeight="1" x14ac:dyDescent="0.3">
      <c r="B5" s="137" t="s">
        <v>0</v>
      </c>
      <c r="C5" s="137"/>
      <c r="D5" s="137"/>
      <c r="E5" s="137"/>
      <c r="F5" s="137"/>
      <c r="G5" s="137"/>
      <c r="H5" s="137"/>
      <c r="I5" s="27"/>
      <c r="J5" s="27"/>
      <c r="K5" s="27"/>
      <c r="L5" s="27"/>
      <c r="M5" s="27"/>
      <c r="N5" s="27"/>
      <c r="O5" s="27"/>
      <c r="P5" s="27"/>
      <c r="Q5" s="27"/>
      <c r="R5" s="27"/>
      <c r="S5" s="27"/>
      <c r="T5" s="27"/>
      <c r="U5" s="27"/>
      <c r="V5" s="27"/>
      <c r="W5" s="27"/>
      <c r="X5" s="27"/>
      <c r="Y5" s="27"/>
      <c r="Z5" s="27"/>
      <c r="AA5" s="27"/>
      <c r="AB5" s="27"/>
      <c r="AC5" s="27"/>
      <c r="AD5" s="14"/>
    </row>
    <row r="6" spans="1:30" ht="27" customHeight="1" x14ac:dyDescent="0.15">
      <c r="B6" s="137"/>
      <c r="C6" s="137"/>
      <c r="D6" s="137"/>
      <c r="E6" s="137"/>
      <c r="F6" s="137"/>
      <c r="G6" s="137"/>
      <c r="H6" s="137"/>
      <c r="K6" s="76" t="s">
        <v>30</v>
      </c>
    </row>
    <row r="7" spans="1:30" ht="5" customHeight="1" x14ac:dyDescent="0.2">
      <c r="B7" s="137"/>
      <c r="C7" s="137"/>
      <c r="D7" s="137"/>
      <c r="E7" s="137"/>
      <c r="F7" s="137"/>
      <c r="G7" s="137"/>
      <c r="H7" s="137"/>
      <c r="K7" s="77"/>
      <c r="L7" s="78"/>
      <c r="M7" s="78"/>
      <c r="N7" s="78"/>
      <c r="O7" s="78"/>
      <c r="P7" s="78"/>
      <c r="Q7" s="78"/>
      <c r="R7" s="78"/>
      <c r="S7" s="77"/>
      <c r="T7" s="77"/>
      <c r="U7" s="77"/>
      <c r="V7" s="77"/>
      <c r="W7" s="77"/>
      <c r="X7" s="77"/>
      <c r="Y7" s="77"/>
      <c r="Z7" s="77"/>
      <c r="AA7" s="79"/>
      <c r="AB7" s="77"/>
    </row>
    <row r="8" spans="1:30" ht="51" customHeight="1" x14ac:dyDescent="0.15">
      <c r="I8"/>
      <c r="J8"/>
      <c r="K8" s="111" t="s">
        <v>68</v>
      </c>
      <c r="L8" s="111"/>
      <c r="M8" s="111"/>
      <c r="N8" s="111"/>
      <c r="O8" s="111"/>
      <c r="P8" s="111"/>
      <c r="Q8" s="111"/>
      <c r="R8" s="111"/>
      <c r="S8" s="111"/>
      <c r="T8" s="111"/>
      <c r="U8" s="111"/>
      <c r="V8" s="111"/>
      <c r="W8" s="111"/>
      <c r="X8" s="111"/>
      <c r="Y8" s="111"/>
      <c r="Z8" s="111"/>
      <c r="AA8" s="111"/>
    </row>
    <row r="9" spans="1:30" ht="15" customHeight="1" x14ac:dyDescent="0.15">
      <c r="B9" s="62"/>
      <c r="C9" s="135" t="s">
        <v>31</v>
      </c>
      <c r="D9" s="135"/>
      <c r="E9" s="135"/>
      <c r="F9" s="135"/>
      <c r="G9" s="63"/>
      <c r="K9" s="132" t="s">
        <v>32</v>
      </c>
      <c r="L9" s="132"/>
      <c r="M9" s="132"/>
      <c r="N9" s="132"/>
      <c r="O9" s="132"/>
      <c r="P9" s="132"/>
      <c r="Q9" s="132"/>
      <c r="R9" s="132"/>
      <c r="S9" s="132"/>
      <c r="T9" s="132"/>
      <c r="U9" s="132"/>
      <c r="V9" s="132"/>
      <c r="W9" s="132"/>
      <c r="X9" s="132"/>
      <c r="Y9" s="132"/>
      <c r="Z9" s="132"/>
      <c r="AA9" s="132"/>
      <c r="AB9" s="132"/>
    </row>
    <row r="10" spans="1:30" ht="55" customHeight="1" x14ac:dyDescent="0.15">
      <c r="B10" s="64"/>
      <c r="C10" s="136"/>
      <c r="D10" s="136"/>
      <c r="E10" s="136"/>
      <c r="F10" s="136"/>
      <c r="G10" s="65"/>
      <c r="K10" s="132"/>
      <c r="L10" s="132"/>
      <c r="M10" s="132"/>
      <c r="N10" s="132"/>
      <c r="O10" s="132"/>
      <c r="P10" s="132"/>
      <c r="Q10" s="132"/>
      <c r="R10" s="132"/>
      <c r="S10" s="132"/>
      <c r="T10" s="132"/>
      <c r="U10" s="132"/>
      <c r="V10" s="132"/>
      <c r="W10" s="132"/>
      <c r="X10" s="132"/>
      <c r="Y10" s="132"/>
      <c r="Z10" s="132"/>
      <c r="AA10" s="132"/>
      <c r="AB10" s="132"/>
    </row>
    <row r="11" spans="1:30" ht="40" customHeight="1" x14ac:dyDescent="0.2">
      <c r="A11" s="16"/>
      <c r="B11" s="144" t="s">
        <v>33</v>
      </c>
      <c r="C11" s="145"/>
      <c r="D11" s="146" t="s">
        <v>34</v>
      </c>
      <c r="E11" s="147"/>
      <c r="F11" s="146" t="s">
        <v>35</v>
      </c>
      <c r="G11" s="147"/>
      <c r="H11" s="15"/>
      <c r="I11" s="148" t="s">
        <v>36</v>
      </c>
      <c r="J11" s="74"/>
      <c r="L11" s="116" t="s">
        <v>37</v>
      </c>
      <c r="M11" s="116"/>
      <c r="N11" s="116"/>
      <c r="O11" s="116"/>
      <c r="P11" s="57"/>
      <c r="R11" s="117" t="s">
        <v>38</v>
      </c>
      <c r="S11" s="116"/>
      <c r="T11" s="116"/>
      <c r="U11" s="116"/>
      <c r="V11" s="28"/>
      <c r="X11" s="117" t="s">
        <v>39</v>
      </c>
      <c r="Y11" s="116"/>
      <c r="Z11" s="116"/>
      <c r="AA11" s="116"/>
      <c r="AB11" s="28"/>
    </row>
    <row r="12" spans="1:30" ht="11" customHeight="1" x14ac:dyDescent="0.15">
      <c r="A12" s="16" t="s">
        <v>40</v>
      </c>
      <c r="B12" s="141" t="s">
        <v>63</v>
      </c>
      <c r="C12" s="141"/>
      <c r="D12" s="143" t="s">
        <v>64</v>
      </c>
      <c r="E12" s="143"/>
      <c r="F12" s="143" t="s">
        <v>65</v>
      </c>
      <c r="G12" s="143"/>
      <c r="I12" s="148"/>
      <c r="J12" s="74"/>
      <c r="K12" s="57"/>
      <c r="L12" s="57"/>
      <c r="M12" s="57"/>
      <c r="N12" s="57"/>
      <c r="O12" s="57"/>
      <c r="P12" s="57"/>
      <c r="Q12" s="28"/>
      <c r="R12" s="28"/>
      <c r="S12" s="28"/>
      <c r="T12" s="28"/>
      <c r="U12" s="28"/>
      <c r="V12" s="28"/>
      <c r="W12" s="28"/>
      <c r="X12" s="28"/>
      <c r="Y12" s="28"/>
      <c r="Z12" s="28"/>
      <c r="AA12" s="28"/>
      <c r="AB12" s="28"/>
    </row>
    <row r="13" spans="1:30" ht="11" customHeight="1" x14ac:dyDescent="0.15">
      <c r="A13" s="16" t="s">
        <v>40</v>
      </c>
      <c r="B13" s="141"/>
      <c r="C13" s="141"/>
      <c r="D13" s="143"/>
      <c r="E13" s="143"/>
      <c r="F13" s="143"/>
      <c r="G13" s="143"/>
      <c r="I13" s="148"/>
      <c r="J13" s="114" t="str">
        <f>'3. Term sheet'!D9</f>
        <v>3. High potential</v>
      </c>
      <c r="K13" s="57"/>
      <c r="L13" s="57"/>
      <c r="M13" s="57"/>
      <c r="N13" s="57"/>
      <c r="O13" s="57"/>
      <c r="P13" s="57"/>
      <c r="Q13" s="28"/>
      <c r="R13" s="28"/>
      <c r="S13" s="28"/>
      <c r="T13" s="28"/>
      <c r="U13" s="28"/>
      <c r="V13" s="28"/>
      <c r="W13" s="28"/>
      <c r="X13" s="28"/>
      <c r="Y13" s="28"/>
      <c r="Z13" s="28"/>
      <c r="AA13" s="28"/>
      <c r="AB13" s="28"/>
    </row>
    <row r="14" spans="1:30" ht="30" customHeight="1" x14ac:dyDescent="0.15">
      <c r="A14" s="16"/>
      <c r="B14" s="141"/>
      <c r="C14" s="141"/>
      <c r="D14" s="143"/>
      <c r="E14" s="143"/>
      <c r="F14" s="143"/>
      <c r="G14" s="143"/>
      <c r="I14" s="148"/>
      <c r="J14" s="114"/>
      <c r="K14" s="57"/>
      <c r="L14" s="138" t="str" cm="1">
        <f t="array" ref="L14">IF($B$17="","",IFERROR(INDEX($B$17:$B$67,SMALL(IF(1='BACKEND- Calculations'!$I$17:$I$67,ROW($B$17:$B$67)-16,""),ROW()-13)),""))</f>
        <v/>
      </c>
      <c r="M14" s="139"/>
      <c r="N14" s="139"/>
      <c r="O14" s="140"/>
      <c r="P14" s="57"/>
      <c r="Q14" s="59"/>
      <c r="R14" s="161" t="str" cm="1">
        <f t="array" ref="R14">IF($B$17="","",IFERROR(INDEX($B$17:$B$67,SMALL(IF(2='BACKEND- Calculations'!$I$17:$I$67,ROW($B$17:$B$67)-16,""),ROW()-13)),""))</f>
        <v/>
      </c>
      <c r="S14" s="162"/>
      <c r="T14" s="162"/>
      <c r="U14" s="163"/>
      <c r="V14" s="59"/>
      <c r="W14" s="59"/>
      <c r="X14" s="173" t="str" cm="1">
        <f t="array" ref="X14">IF($B$17="","",IFERROR(INDEX($B$17:$B$67,SMALL(IF(3='BACKEND- Calculations'!$I$17:$I$67,ROW($B$17:$B$67)-16,""),ROW()-13)),""))</f>
        <v/>
      </c>
      <c r="Y14" s="174"/>
      <c r="Z14" s="174"/>
      <c r="AA14" s="175"/>
      <c r="AB14" s="59"/>
    </row>
    <row r="15" spans="1:30" ht="30" customHeight="1" x14ac:dyDescent="0.15">
      <c r="A15" s="16"/>
      <c r="B15" s="141"/>
      <c r="C15" s="141"/>
      <c r="D15" s="143"/>
      <c r="E15" s="143"/>
      <c r="F15" s="143"/>
      <c r="G15" s="143"/>
      <c r="I15" s="148"/>
      <c r="J15" s="114"/>
      <c r="K15" s="57"/>
      <c r="L15" s="119" t="str" cm="1">
        <f t="array" ref="L15">IF($B$17="","",IFERROR(INDEX($B$17:$B$67,SMALL(IF(1='BACKEND- Calculations'!$I$17:$I$67,ROW($B$17:$B$67)-16,""),ROW()-13)),""))</f>
        <v/>
      </c>
      <c r="M15" s="120"/>
      <c r="N15" s="120"/>
      <c r="O15" s="121"/>
      <c r="P15" s="57"/>
      <c r="Q15" s="59"/>
      <c r="R15" s="164" t="str" cm="1">
        <f t="array" ref="R15">IF($B$17="","",IFERROR(INDEX($B$17:$B$67,SMALL(IF(2='BACKEND- Calculations'!$I$17:$I$67,ROW($B$17:$B$67)-16,""),ROW()-13)),""))</f>
        <v/>
      </c>
      <c r="S15" s="165"/>
      <c r="T15" s="165"/>
      <c r="U15" s="166"/>
      <c r="V15" s="59"/>
      <c r="W15" s="59"/>
      <c r="X15" s="149" t="str" cm="1">
        <f t="array" ref="X15">IF($B$17="","",IFERROR(INDEX($B$17:$B$67,SMALL(IF(3='BACKEND- Calculations'!$I$17:$I$67,ROW($B$17:$B$67)-16,""),ROW()-13)),""))</f>
        <v/>
      </c>
      <c r="Y15" s="150"/>
      <c r="Z15" s="150"/>
      <c r="AA15" s="151"/>
      <c r="AB15" s="59"/>
    </row>
    <row r="16" spans="1:30" ht="30" customHeight="1" x14ac:dyDescent="0.15">
      <c r="A16" s="16"/>
      <c r="B16" s="142"/>
      <c r="C16" s="142"/>
      <c r="D16" s="143"/>
      <c r="E16" s="143"/>
      <c r="F16" s="143"/>
      <c r="G16" s="143"/>
      <c r="I16" s="148"/>
      <c r="J16" s="114"/>
      <c r="K16" s="57"/>
      <c r="L16" s="119" t="str" cm="1">
        <f t="array" ref="L16">IF($B$17="","",IFERROR(INDEX($B$17:$B$67,SMALL(IF(1='BACKEND- Calculations'!$I$17:$I$67,ROW($B$17:$B$67)-16,""),ROW()-13)),""))</f>
        <v/>
      </c>
      <c r="M16" s="120"/>
      <c r="N16" s="120"/>
      <c r="O16" s="121"/>
      <c r="P16" s="57"/>
      <c r="Q16" s="59"/>
      <c r="R16" s="164" t="str" cm="1">
        <f t="array" ref="R16">IF($B$17="","",IFERROR(INDEX($B$17:$B$67,SMALL(IF(2='BACKEND- Calculations'!$I$17:$I$67,ROW($B$17:$B$67)-16,""),ROW()-13)),""))</f>
        <v/>
      </c>
      <c r="S16" s="165"/>
      <c r="T16" s="165"/>
      <c r="U16" s="166"/>
      <c r="V16" s="59"/>
      <c r="W16" s="59"/>
      <c r="X16" s="149" t="str" cm="1">
        <f t="array" ref="X16">IF($B$17="","",IFERROR(INDEX($B$17:$B$67,SMALL(IF(3='BACKEND- Calculations'!$I$17:$I$67,ROW($B$17:$B$67)-16,""),ROW()-13)),""))</f>
        <v/>
      </c>
      <c r="Y16" s="150"/>
      <c r="Z16" s="150"/>
      <c r="AA16" s="151"/>
      <c r="AB16" s="59"/>
    </row>
    <row r="17" spans="2:28" ht="30" customHeight="1" x14ac:dyDescent="0.15">
      <c r="B17" s="128"/>
      <c r="C17" s="129"/>
      <c r="D17" s="130"/>
      <c r="E17" s="128"/>
      <c r="F17" s="131"/>
      <c r="G17" s="131"/>
      <c r="I17" s="148"/>
      <c r="J17" s="114"/>
      <c r="K17" s="57"/>
      <c r="L17" s="119" t="str" cm="1">
        <f t="array" ref="L17">IF($B$17="","",IFERROR(INDEX($B$17:$B$67,SMALL(IF(1='BACKEND- Calculations'!$I$17:$I$67,ROW($B$17:$B$67)-16,""),ROW()-13)),""))</f>
        <v/>
      </c>
      <c r="M17" s="120"/>
      <c r="N17" s="120"/>
      <c r="O17" s="121"/>
      <c r="P17" s="57"/>
      <c r="Q17" s="59"/>
      <c r="R17" s="164" t="str" cm="1">
        <f t="array" ref="R17">IF($B$17="","",IFERROR(INDEX($B$17:$B$67,SMALL(IF(2='BACKEND- Calculations'!$I$17:$I$67,ROW($B$17:$B$67)-16,""),ROW()-13)),""))</f>
        <v/>
      </c>
      <c r="S17" s="165"/>
      <c r="T17" s="165"/>
      <c r="U17" s="166"/>
      <c r="V17" s="59"/>
      <c r="W17" s="59"/>
      <c r="X17" s="149" t="str" cm="1">
        <f t="array" ref="X17">IF($B$17="","",IFERROR(INDEX($B$17:$B$67,SMALL(IF(3='BACKEND- Calculations'!$I$17:$I$67,ROW($B$17:$B$67)-16,""),ROW()-13)),""))</f>
        <v/>
      </c>
      <c r="Y17" s="150"/>
      <c r="Z17" s="150"/>
      <c r="AA17" s="151"/>
      <c r="AB17" s="59"/>
    </row>
    <row r="18" spans="2:28" ht="30" customHeight="1" x14ac:dyDescent="0.15">
      <c r="B18" s="128"/>
      <c r="C18" s="129"/>
      <c r="D18" s="130"/>
      <c r="E18" s="130"/>
      <c r="F18" s="131"/>
      <c r="G18" s="131"/>
      <c r="I18" s="148"/>
      <c r="J18" s="114"/>
      <c r="K18" s="57"/>
      <c r="L18" s="119" t="str" cm="1">
        <f t="array" ref="L18">IF($B$17="","",IFERROR(INDEX($B$17:$B$67,SMALL(IF(1='BACKEND- Calculations'!$I$17:$I$67,ROW($B$17:$B$67)-16,""),ROW()-13)),""))</f>
        <v/>
      </c>
      <c r="M18" s="120"/>
      <c r="N18" s="120"/>
      <c r="O18" s="121"/>
      <c r="P18" s="57"/>
      <c r="Q18" s="59"/>
      <c r="R18" s="164" t="str" cm="1">
        <f t="array" ref="R18">IF($B$17="","",IFERROR(INDEX($B$17:$B$67,SMALL(IF(2='BACKEND- Calculations'!$I$17:$I$67,ROW($B$17:$B$67)-16,""),ROW()-13)),""))</f>
        <v/>
      </c>
      <c r="S18" s="165"/>
      <c r="T18" s="165"/>
      <c r="U18" s="166"/>
      <c r="V18" s="59"/>
      <c r="W18" s="59"/>
      <c r="X18" s="149" t="str" cm="1">
        <f t="array" ref="X18">IF($B$17="","",IFERROR(INDEX($B$17:$B$67,SMALL(IF(3='BACKEND- Calculations'!$I$17:$I$67,ROW($B$17:$B$67)-16,""),ROW()-13)),""))</f>
        <v/>
      </c>
      <c r="Y18" s="150"/>
      <c r="Z18" s="150"/>
      <c r="AA18" s="151"/>
      <c r="AB18" s="59"/>
    </row>
    <row r="19" spans="2:28" ht="30" customHeight="1" x14ac:dyDescent="0.15">
      <c r="B19" s="128"/>
      <c r="C19" s="129"/>
      <c r="D19" s="130"/>
      <c r="E19" s="130"/>
      <c r="F19" s="131"/>
      <c r="G19" s="131"/>
      <c r="I19" s="148"/>
      <c r="J19" s="114"/>
      <c r="K19" s="57"/>
      <c r="L19" s="119" t="str" cm="1">
        <f t="array" ref="L19">IF($B$17="","",IFERROR(INDEX($B$17:$B$67,SMALL(IF(1='BACKEND- Calculations'!$I$17:$I$67,ROW($B$17:$B$67)-16,""),ROW()-13)),""))</f>
        <v/>
      </c>
      <c r="M19" s="120"/>
      <c r="N19" s="120"/>
      <c r="O19" s="121"/>
      <c r="P19" s="57"/>
      <c r="Q19" s="59"/>
      <c r="R19" s="164" t="str" cm="1">
        <f t="array" ref="R19">IF($B$17="","",IFERROR(INDEX($B$17:$B$67,SMALL(IF(2='BACKEND- Calculations'!$I$17:$I$67,ROW($B$17:$B$67)-16,""),ROW()-13)),""))</f>
        <v/>
      </c>
      <c r="S19" s="165"/>
      <c r="T19" s="165"/>
      <c r="U19" s="166"/>
      <c r="V19" s="59"/>
      <c r="W19" s="59"/>
      <c r="X19" s="149" t="str" cm="1">
        <f t="array" ref="X19">IF($B$17="","",IFERROR(INDEX($B$17:$B$67,SMALL(IF(3='BACKEND- Calculations'!$I$17:$I$67,ROW($B$17:$B$67)-16,""),ROW()-13)),""))</f>
        <v/>
      </c>
      <c r="Y19" s="150"/>
      <c r="Z19" s="150"/>
      <c r="AA19" s="151"/>
      <c r="AB19" s="59"/>
    </row>
    <row r="20" spans="2:28" ht="30" customHeight="1" x14ac:dyDescent="0.15">
      <c r="B20" s="128"/>
      <c r="C20" s="129"/>
      <c r="D20" s="130"/>
      <c r="E20" s="130"/>
      <c r="F20" s="131"/>
      <c r="G20" s="131"/>
      <c r="I20" s="148"/>
      <c r="J20" s="114"/>
      <c r="K20" s="57"/>
      <c r="L20" s="119" t="str" cm="1">
        <f t="array" ref="L20">IF($B$17="","",IFERROR(INDEX($B$17:$B$67,SMALL(IF(1='BACKEND- Calculations'!$I$17:$I$67,ROW($B$17:$B$67)-16,""),ROW()-13)),""))</f>
        <v/>
      </c>
      <c r="M20" s="120"/>
      <c r="N20" s="120"/>
      <c r="O20" s="121"/>
      <c r="P20" s="57"/>
      <c r="Q20" s="59"/>
      <c r="R20" s="164" t="str" cm="1">
        <f t="array" ref="R20">IF($B$17="","",IFERROR(INDEX($B$17:$B$67,SMALL(IF(2='BACKEND- Calculations'!$I$17:$I$67,ROW($B$17:$B$67)-16,""),ROW()-13)),""))</f>
        <v/>
      </c>
      <c r="S20" s="165"/>
      <c r="T20" s="165"/>
      <c r="U20" s="166"/>
      <c r="V20" s="59"/>
      <c r="W20" s="59"/>
      <c r="X20" s="149" t="str" cm="1">
        <f t="array" ref="X20">IF($B$17="","",IFERROR(INDEX($B$17:$B$67,SMALL(IF(3='BACKEND- Calculations'!$I$17:$I$67,ROW($B$17:$B$67)-16,""),ROW()-13)),""))</f>
        <v/>
      </c>
      <c r="Y20" s="150"/>
      <c r="Z20" s="150"/>
      <c r="AA20" s="151"/>
      <c r="AB20" s="59"/>
    </row>
    <row r="21" spans="2:28" ht="30" customHeight="1" x14ac:dyDescent="0.15">
      <c r="B21" s="128"/>
      <c r="C21" s="129"/>
      <c r="D21" s="130"/>
      <c r="E21" s="130"/>
      <c r="F21" s="131"/>
      <c r="G21" s="131"/>
      <c r="I21" s="148"/>
      <c r="J21" s="114"/>
      <c r="K21" s="57"/>
      <c r="L21" s="119" t="str" cm="1">
        <f t="array" ref="L21">IF($B$17="","",IFERROR(INDEX($B$17:$B$67,SMALL(IF(1='BACKEND- Calculations'!$I$17:$I$67,ROW($B$17:$B$67)-16,""),ROW()-13)),""))</f>
        <v/>
      </c>
      <c r="M21" s="120"/>
      <c r="N21" s="120"/>
      <c r="O21" s="121"/>
      <c r="P21" s="57"/>
      <c r="Q21" s="59"/>
      <c r="R21" s="164" t="str" cm="1">
        <f t="array" ref="R21">IF($B$17="","",IFERROR(INDEX($B$17:$B$67,SMALL(IF(2='BACKEND- Calculations'!$I$17:$I$67,ROW($B$17:$B$67)-16,""),ROW()-13)),""))</f>
        <v/>
      </c>
      <c r="S21" s="165"/>
      <c r="T21" s="165"/>
      <c r="U21" s="166"/>
      <c r="V21" s="59"/>
      <c r="W21" s="59"/>
      <c r="X21" s="149" t="str" cm="1">
        <f t="array" ref="X21">IF($B$17="","",IFERROR(INDEX($B$17:$B$67,SMALL(IF(3='BACKEND- Calculations'!$I$17:$I$67,ROW($B$17:$B$67)-16,""),ROW()-13)),""))</f>
        <v/>
      </c>
      <c r="Y21" s="150"/>
      <c r="Z21" s="150"/>
      <c r="AA21" s="151"/>
      <c r="AB21" s="59"/>
    </row>
    <row r="22" spans="2:28" ht="30" customHeight="1" x14ac:dyDescent="0.15">
      <c r="B22" s="128"/>
      <c r="C22" s="129"/>
      <c r="D22" s="130"/>
      <c r="E22" s="130"/>
      <c r="F22" s="131"/>
      <c r="G22" s="131"/>
      <c r="I22" s="148"/>
      <c r="J22" s="114"/>
      <c r="K22" s="57"/>
      <c r="L22" s="119" t="str" cm="1">
        <f t="array" ref="L22">IF($B$17="","",IFERROR(INDEX($B$17:$B$67,SMALL(IF(1='BACKEND- Calculations'!$I$17:$I$67,ROW($B$17:$B$67)-16,""),ROW()-13)),""))</f>
        <v/>
      </c>
      <c r="M22" s="120"/>
      <c r="N22" s="120"/>
      <c r="O22" s="121"/>
      <c r="P22" s="57"/>
      <c r="Q22" s="59"/>
      <c r="R22" s="164" t="str" cm="1">
        <f t="array" ref="R22">IF($B$17="","",IFERROR(INDEX($B$17:$B$67,SMALL(IF(2='BACKEND- Calculations'!$I$17:$I$67,ROW($B$17:$B$67)-16,""),ROW()-13)),""))</f>
        <v/>
      </c>
      <c r="S22" s="165"/>
      <c r="T22" s="165"/>
      <c r="U22" s="166"/>
      <c r="V22" s="59"/>
      <c r="W22" s="59"/>
      <c r="X22" s="149" t="str" cm="1">
        <f t="array" ref="X22">IF($B$17="","",IFERROR(INDEX($B$17:$B$67,SMALL(IF(3='BACKEND- Calculations'!$I$17:$I$67,ROW($B$17:$B$67)-16,""),ROW()-13)),""))</f>
        <v/>
      </c>
      <c r="Y22" s="150"/>
      <c r="Z22" s="150"/>
      <c r="AA22" s="151"/>
      <c r="AB22" s="59"/>
    </row>
    <row r="23" spans="2:28" ht="30" customHeight="1" x14ac:dyDescent="0.15">
      <c r="B23" s="128"/>
      <c r="C23" s="129"/>
      <c r="D23" s="130"/>
      <c r="E23" s="130"/>
      <c r="F23" s="131"/>
      <c r="G23" s="131"/>
      <c r="I23" s="148"/>
      <c r="J23" s="114"/>
      <c r="K23" s="57"/>
      <c r="L23" s="119" t="str" cm="1">
        <f t="array" ref="L23">IF($B$17="","",IFERROR(INDEX($B$17:$B$67,SMALL(IF(1='BACKEND- Calculations'!$I$17:$I$67,ROW($B$17:$B$67)-16,""),ROW()-13)),""))</f>
        <v/>
      </c>
      <c r="M23" s="120"/>
      <c r="N23" s="120"/>
      <c r="O23" s="121"/>
      <c r="P23" s="57"/>
      <c r="Q23" s="59"/>
      <c r="R23" s="164" t="str" cm="1">
        <f t="array" ref="R23">IF($B$17="","",IFERROR(INDEX($B$17:$B$67,SMALL(IF(2='BACKEND- Calculations'!$I$17:$I$67,ROW($B$17:$B$67)-16,""),ROW()-13)),""))</f>
        <v/>
      </c>
      <c r="S23" s="165"/>
      <c r="T23" s="165"/>
      <c r="U23" s="166"/>
      <c r="V23" s="59"/>
      <c r="W23" s="59"/>
      <c r="X23" s="149" t="str" cm="1">
        <f t="array" ref="X23">IF($B$17="","",IFERROR(INDEX($B$17:$B$67,SMALL(IF(3='BACKEND- Calculations'!$I$17:$I$67,ROW($B$17:$B$67)-16,""),ROW()-13)),""))</f>
        <v/>
      </c>
      <c r="Y23" s="150"/>
      <c r="Z23" s="150"/>
      <c r="AA23" s="151"/>
      <c r="AB23" s="59"/>
    </row>
    <row r="24" spans="2:28" ht="30" customHeight="1" x14ac:dyDescent="0.15">
      <c r="B24" s="128"/>
      <c r="C24" s="129"/>
      <c r="D24" s="130"/>
      <c r="E24" s="130"/>
      <c r="F24" s="131"/>
      <c r="G24" s="131"/>
      <c r="I24" s="148"/>
      <c r="J24" s="114"/>
      <c r="K24" s="57"/>
      <c r="L24" s="119" t="str" cm="1">
        <f t="array" ref="L24">IF($B$17="","",IFERROR(INDEX($B$17:$B$67,SMALL(IF(1='BACKEND- Calculations'!$I$17:$I$67,ROW($B$17:$B$67)-16,""),ROW()-13)),""))</f>
        <v/>
      </c>
      <c r="M24" s="120"/>
      <c r="N24" s="120"/>
      <c r="O24" s="121"/>
      <c r="P24" s="57"/>
      <c r="Q24" s="59"/>
      <c r="R24" s="164" t="str" cm="1">
        <f t="array" ref="R24">IF($B$17="","",IFERROR(INDEX($B$17:$B$67,SMALL(IF(2='BACKEND- Calculations'!$I$17:$I$67,ROW($B$17:$B$67)-16,""),ROW()-13)),""))</f>
        <v/>
      </c>
      <c r="S24" s="165"/>
      <c r="T24" s="165"/>
      <c r="U24" s="166"/>
      <c r="V24" s="59"/>
      <c r="W24" s="59"/>
      <c r="X24" s="149" t="str" cm="1">
        <f t="array" ref="X24">IF($B$17="","",IFERROR(INDEX($B$17:$B$67,SMALL(IF(3='BACKEND- Calculations'!$I$17:$I$67,ROW($B$17:$B$67)-16,""),ROW()-13)),""))</f>
        <v/>
      </c>
      <c r="Y24" s="150"/>
      <c r="Z24" s="150"/>
      <c r="AA24" s="151"/>
      <c r="AB24" s="59"/>
    </row>
    <row r="25" spans="2:28" ht="30" customHeight="1" x14ac:dyDescent="0.15">
      <c r="B25" s="128"/>
      <c r="C25" s="129"/>
      <c r="D25" s="130"/>
      <c r="E25" s="130"/>
      <c r="F25" s="131"/>
      <c r="G25" s="131"/>
      <c r="I25" s="148"/>
      <c r="J25" s="114"/>
      <c r="K25" s="57"/>
      <c r="L25" s="119" t="str" cm="1">
        <f t="array" ref="L25">IF($B$17="","",IFERROR(INDEX($B$17:$B$67,SMALL(IF(1='BACKEND- Calculations'!$I$17:$I$67,ROW($B$17:$B$67)-16,""),ROW()-13)),""))</f>
        <v/>
      </c>
      <c r="M25" s="120"/>
      <c r="N25" s="120"/>
      <c r="O25" s="121"/>
      <c r="P25" s="57"/>
      <c r="Q25" s="59"/>
      <c r="R25" s="164" t="str" cm="1">
        <f t="array" ref="R25">IF($B$17="","",IFERROR(INDEX($B$17:$B$67,SMALL(IF(2='BACKEND- Calculations'!$I$17:$I$67,ROW($B$17:$B$67)-16,""),ROW()-13)),""))</f>
        <v/>
      </c>
      <c r="S25" s="165"/>
      <c r="T25" s="165"/>
      <c r="U25" s="166"/>
      <c r="V25" s="59"/>
      <c r="W25" s="59"/>
      <c r="X25" s="149" t="str" cm="1">
        <f t="array" ref="X25">IF($B$17="","",IFERROR(INDEX($B$17:$B$67,SMALL(IF(3='BACKEND- Calculations'!$I$17:$I$67,ROW($B$17:$B$67)-16,""),ROW()-13)),""))</f>
        <v/>
      </c>
      <c r="Y25" s="150"/>
      <c r="Z25" s="150"/>
      <c r="AA25" s="151"/>
      <c r="AB25" s="59"/>
    </row>
    <row r="26" spans="2:28" ht="30" customHeight="1" x14ac:dyDescent="0.15">
      <c r="B26" s="128"/>
      <c r="C26" s="129"/>
      <c r="D26" s="130"/>
      <c r="E26" s="130"/>
      <c r="F26" s="131"/>
      <c r="G26" s="131"/>
      <c r="I26" s="148"/>
      <c r="J26" s="114"/>
      <c r="K26" s="57"/>
      <c r="L26" s="119" t="str" cm="1">
        <f t="array" ref="L26">IF($B$17="","",IFERROR(INDEX($B$17:$B$67,SMALL(IF(1='BACKEND- Calculations'!$I$17:$I$67,ROW($B$17:$B$67)-16,""),ROW()-13)),""))</f>
        <v/>
      </c>
      <c r="M26" s="120"/>
      <c r="N26" s="120"/>
      <c r="O26" s="121"/>
      <c r="P26" s="57"/>
      <c r="Q26" s="59"/>
      <c r="R26" s="164" t="str" cm="1">
        <f t="array" ref="R26">IF($B$17="","",IFERROR(INDEX($B$17:$B$67,SMALL(IF(2='BACKEND- Calculations'!$I$17:$I$67,ROW($B$17:$B$67)-16,""),ROW()-13)),""))</f>
        <v/>
      </c>
      <c r="S26" s="165"/>
      <c r="T26" s="165"/>
      <c r="U26" s="166"/>
      <c r="V26" s="59"/>
      <c r="W26" s="59"/>
      <c r="X26" s="149" t="str" cm="1">
        <f t="array" ref="X26">IF($B$17="","",IFERROR(INDEX($B$17:$B$67,SMALL(IF(3='BACKEND- Calculations'!$I$17:$I$67,ROW($B$17:$B$67)-16,""),ROW()-13)),""))</f>
        <v/>
      </c>
      <c r="Y26" s="150"/>
      <c r="Z26" s="150"/>
      <c r="AA26" s="151"/>
      <c r="AB26" s="59"/>
    </row>
    <row r="27" spans="2:28" ht="30" customHeight="1" x14ac:dyDescent="0.15">
      <c r="B27" s="128"/>
      <c r="C27" s="129"/>
      <c r="D27" s="130"/>
      <c r="E27" s="130"/>
      <c r="F27" s="131"/>
      <c r="G27" s="131"/>
      <c r="I27" s="148"/>
      <c r="J27" s="114"/>
      <c r="K27" s="57"/>
      <c r="L27" s="119" t="str" cm="1">
        <f t="array" ref="L27">IF($B$17="","",IFERROR(INDEX($B$17:$B$67,SMALL(IF(1='BACKEND- Calculations'!$I$17:$I$67,ROW($B$17:$B$67)-16,""),ROW()-13)),""))</f>
        <v/>
      </c>
      <c r="M27" s="120"/>
      <c r="N27" s="120"/>
      <c r="O27" s="121"/>
      <c r="P27" s="57"/>
      <c r="Q27" s="59"/>
      <c r="R27" s="164" t="str" cm="1">
        <f t="array" ref="R27">IF($B$17="","",IFERROR(INDEX($B$17:$B$67,SMALL(IF(2='BACKEND- Calculations'!$I$17:$I$67,ROW($B$17:$B$67)-16,""),ROW()-13)),""))</f>
        <v/>
      </c>
      <c r="S27" s="165"/>
      <c r="T27" s="165"/>
      <c r="U27" s="166"/>
      <c r="V27" s="59"/>
      <c r="W27" s="59"/>
      <c r="X27" s="149" t="str" cm="1">
        <f t="array" ref="X27">IF($B$17="","",IFERROR(INDEX($B$17:$B$67,SMALL(IF(3='BACKEND- Calculations'!$I$17:$I$67,ROW($B$17:$B$67)-16,""),ROW()-13)),""))</f>
        <v/>
      </c>
      <c r="Y27" s="150"/>
      <c r="Z27" s="150"/>
      <c r="AA27" s="151"/>
      <c r="AB27" s="59"/>
    </row>
    <row r="28" spans="2:28" ht="30" customHeight="1" x14ac:dyDescent="0.15">
      <c r="B28" s="128"/>
      <c r="C28" s="129"/>
      <c r="D28" s="130"/>
      <c r="E28" s="130"/>
      <c r="F28" s="131"/>
      <c r="G28" s="131"/>
      <c r="I28" s="148"/>
      <c r="J28" s="114"/>
      <c r="K28" s="57"/>
      <c r="L28" s="119" t="str" cm="1">
        <f t="array" ref="L28">IF($B$17="","",IFERROR(INDEX($B$17:$B$67,SMALL(IF(1='BACKEND- Calculations'!$I$17:$I$67,ROW($B$17:$B$67)-16,""),ROW()-13)),""))</f>
        <v/>
      </c>
      <c r="M28" s="120"/>
      <c r="N28" s="120"/>
      <c r="O28" s="121"/>
      <c r="P28" s="57"/>
      <c r="Q28" s="59"/>
      <c r="R28" s="164" t="str" cm="1">
        <f t="array" ref="R28">IF($B$17="","",IFERROR(INDEX($B$17:$B$67,SMALL(IF(2='BACKEND- Calculations'!$I$17:$I$67,ROW($B$17:$B$67)-16,""),ROW()-13)),""))</f>
        <v/>
      </c>
      <c r="S28" s="165"/>
      <c r="T28" s="165"/>
      <c r="U28" s="166"/>
      <c r="V28" s="59"/>
      <c r="W28" s="59"/>
      <c r="X28" s="149" t="str" cm="1">
        <f t="array" ref="X28">IF($B$17="","",IFERROR(INDEX($B$17:$B$67,SMALL(IF(3='BACKEND- Calculations'!$I$17:$I$67,ROW($B$17:$B$67)-16,""),ROW()-13)),""))</f>
        <v/>
      </c>
      <c r="Y28" s="150"/>
      <c r="Z28" s="150"/>
      <c r="AA28" s="151"/>
      <c r="AB28" s="59"/>
    </row>
    <row r="29" spans="2:28" ht="30" customHeight="1" x14ac:dyDescent="0.15">
      <c r="B29" s="128"/>
      <c r="C29" s="129"/>
      <c r="D29" s="130"/>
      <c r="E29" s="130"/>
      <c r="F29" s="131"/>
      <c r="G29" s="131"/>
      <c r="I29" s="148"/>
      <c r="J29" s="114"/>
      <c r="K29" s="57"/>
      <c r="L29" s="119" t="str" cm="1">
        <f t="array" ref="L29">IF($B$17="","",IFERROR(INDEX($B$17:$B$67,SMALL(IF(1='BACKEND- Calculations'!$I$17:$I$67,ROW($B$17:$B$67)-16,""),ROW()-13)),""))</f>
        <v/>
      </c>
      <c r="M29" s="120"/>
      <c r="N29" s="120"/>
      <c r="O29" s="121"/>
      <c r="P29" s="57"/>
      <c r="Q29" s="59"/>
      <c r="R29" s="164" t="str" cm="1">
        <f t="array" ref="R29">IF($B$17="","",IFERROR(INDEX($B$17:$B$67,SMALL(IF(2='BACKEND- Calculations'!$I$17:$I$67,ROW($B$17:$B$67)-16,""),ROW()-13)),""))</f>
        <v/>
      </c>
      <c r="S29" s="165"/>
      <c r="T29" s="165"/>
      <c r="U29" s="166"/>
      <c r="V29" s="59"/>
      <c r="W29" s="59"/>
      <c r="X29" s="149" t="str" cm="1">
        <f t="array" ref="X29">IF($B$17="","",IFERROR(INDEX($B$17:$B$67,SMALL(IF(3='BACKEND- Calculations'!$I$17:$I$67,ROW($B$17:$B$67)-16,""),ROW()-13)),""))</f>
        <v/>
      </c>
      <c r="Y29" s="150"/>
      <c r="Z29" s="150"/>
      <c r="AA29" s="151"/>
      <c r="AB29" s="59"/>
    </row>
    <row r="30" spans="2:28" ht="30" customHeight="1" x14ac:dyDescent="0.15">
      <c r="B30" s="128"/>
      <c r="C30" s="129"/>
      <c r="D30" s="130"/>
      <c r="E30" s="130"/>
      <c r="F30" s="131"/>
      <c r="G30" s="131"/>
      <c r="I30" s="148"/>
      <c r="J30" s="114"/>
      <c r="K30" s="57"/>
      <c r="L30" s="152" t="str" cm="1">
        <f t="array" ref="L30">IF($B$17="","",IFERROR(INDEX($B$17:$B$67,SMALL(IF(1='BACKEND- Calculations'!$I$17:$I$67,ROW($B$17:$B$67)-16,""),ROW()-13)),""))</f>
        <v/>
      </c>
      <c r="M30" s="153"/>
      <c r="N30" s="153"/>
      <c r="O30" s="154"/>
      <c r="P30" s="57"/>
      <c r="Q30" s="59"/>
      <c r="R30" s="167" t="str" cm="1">
        <f t="array" ref="R30">IF($B$17="","",IFERROR(INDEX($B$17:$B$67,SMALL(IF(2='BACKEND- Calculations'!$I$17:$I$67,ROW($B$17:$B$67)-16,""),ROW()-13)),""))</f>
        <v/>
      </c>
      <c r="S30" s="168"/>
      <c r="T30" s="168"/>
      <c r="U30" s="169"/>
      <c r="V30" s="59"/>
      <c r="W30" s="59"/>
      <c r="X30" s="191" t="str" cm="1">
        <f t="array" ref="X30">IF($B$17="","",IFERROR(INDEX($B$17:$B$67,SMALL(IF(3='BACKEND- Calculations'!$I$17:$I$67,ROW($B$17:$B$67)-16,""),ROW()-13)),""))</f>
        <v/>
      </c>
      <c r="Y30" s="192"/>
      <c r="Z30" s="192"/>
      <c r="AA30" s="193"/>
      <c r="AB30" s="59"/>
    </row>
    <row r="31" spans="2:28" ht="30" customHeight="1" x14ac:dyDescent="0.25">
      <c r="B31" s="128"/>
      <c r="C31" s="129"/>
      <c r="D31" s="130"/>
      <c r="E31" s="130"/>
      <c r="F31" s="131"/>
      <c r="G31" s="131"/>
      <c r="I31" s="148"/>
      <c r="J31" s="114"/>
      <c r="K31" s="57"/>
      <c r="L31" s="57"/>
      <c r="M31" s="57"/>
      <c r="N31" s="57"/>
      <c r="O31" s="57"/>
      <c r="P31" s="57"/>
      <c r="Q31" s="59"/>
      <c r="R31" s="61"/>
      <c r="S31" s="61"/>
      <c r="T31" s="61"/>
      <c r="U31" s="61"/>
      <c r="V31" s="59"/>
      <c r="W31" s="59"/>
      <c r="X31" s="61"/>
      <c r="Y31" s="61"/>
      <c r="Z31" s="61"/>
      <c r="AA31" s="61"/>
      <c r="AB31" s="59"/>
    </row>
    <row r="32" spans="2:28" ht="30" customHeight="1" x14ac:dyDescent="0.25">
      <c r="B32" s="128"/>
      <c r="C32" s="129"/>
      <c r="D32" s="130"/>
      <c r="E32" s="130"/>
      <c r="F32" s="131"/>
      <c r="G32" s="131"/>
      <c r="I32" s="148"/>
      <c r="J32" s="112" t="str">
        <f>'3. Term sheet'!D8</f>
        <v>2. Medium potential</v>
      </c>
      <c r="L32" s="116" t="s">
        <v>41</v>
      </c>
      <c r="M32" s="116"/>
      <c r="N32" s="116"/>
      <c r="O32" s="116"/>
      <c r="P32" s="66"/>
      <c r="R32" s="116" t="s">
        <v>37</v>
      </c>
      <c r="S32" s="116"/>
      <c r="T32" s="116"/>
      <c r="U32" s="116"/>
      <c r="V32" s="66"/>
      <c r="X32" s="117" t="s">
        <v>38</v>
      </c>
      <c r="Y32" s="116"/>
      <c r="Z32" s="116"/>
      <c r="AA32" s="116"/>
    </row>
    <row r="33" spans="2:27" ht="30" customHeight="1" x14ac:dyDescent="0.15">
      <c r="B33" s="128"/>
      <c r="C33" s="129"/>
      <c r="D33" s="130"/>
      <c r="E33" s="130"/>
      <c r="F33" s="131"/>
      <c r="G33" s="131"/>
      <c r="I33" s="148"/>
      <c r="J33" s="112"/>
      <c r="K33" s="58"/>
      <c r="P33" s="58"/>
      <c r="Q33" s="58"/>
      <c r="V33" s="58"/>
    </row>
    <row r="34" spans="2:27" ht="30" customHeight="1" x14ac:dyDescent="0.2">
      <c r="B34" s="128"/>
      <c r="C34" s="129"/>
      <c r="D34" s="130"/>
      <c r="E34" s="130"/>
      <c r="F34" s="131"/>
      <c r="G34" s="131"/>
      <c r="I34" s="148"/>
      <c r="J34" s="112"/>
      <c r="L34" s="176" t="str" cm="1">
        <f t="array" ref="L34">IF($B$17="","",IFERROR(INDEX($B$17:$B$67,SMALL(IF(4='BACKEND- Calculations'!$I$17:$I$67,ROW($B$17:$B$67)-16,""),ROW()-33)),""))</f>
        <v/>
      </c>
      <c r="M34" s="177"/>
      <c r="N34" s="177"/>
      <c r="O34" s="178"/>
      <c r="P34" s="59"/>
      <c r="R34" s="170" t="str" cm="1">
        <f t="array" ref="R34">IF($B$17="","",IFERROR(INDEX($B$17:$B$67,SMALL(IF(5='BACKEND- Calculations'!$I$17:$I$67,ROW($B$17:$B$67)-16,""),ROW()-33)),""))</f>
        <v/>
      </c>
      <c r="S34" s="171"/>
      <c r="T34" s="171"/>
      <c r="U34" s="172"/>
      <c r="V34" s="57"/>
      <c r="X34" s="179" t="str" cm="1">
        <f t="array" ref="X34">IF($B$17="","",IFERROR(INDEX($B$17:$B$72,SMALL(IF(6='BACKEND- Calculations'!$I$17:$I$67,ROW($B$17:$B$67)-16,""),ROW()-33)),""))</f>
        <v/>
      </c>
      <c r="Y34" s="180"/>
      <c r="Z34" s="180"/>
      <c r="AA34" s="181"/>
    </row>
    <row r="35" spans="2:27" ht="30" customHeight="1" x14ac:dyDescent="0.2">
      <c r="B35" s="128"/>
      <c r="C35" s="129"/>
      <c r="D35" s="130"/>
      <c r="E35" s="130"/>
      <c r="F35" s="131"/>
      <c r="G35" s="131"/>
      <c r="I35" s="148"/>
      <c r="J35" s="112"/>
      <c r="K35" s="59"/>
      <c r="L35" s="125" t="str" cm="1">
        <f t="array" ref="L35">IF($B$17="","",IFERROR(INDEX($B$17:$B$67,SMALL(IF(4='BACKEND- Calculations'!$I$17:$I$67,ROW($B$17:$B$67)-16,""),ROW()-33)),""))</f>
        <v/>
      </c>
      <c r="M35" s="126"/>
      <c r="N35" s="126"/>
      <c r="O35" s="127"/>
      <c r="P35" s="59"/>
      <c r="Q35" s="57"/>
      <c r="R35" s="155" t="str" cm="1">
        <f t="array" ref="R35">IF($B$17="","",IFERROR(INDEX($B$17:$B$67,SMALL(IF(5='BACKEND- Calculations'!$I$17:$I$67,ROW($B$17:$B$67)-16,""),ROW()-33)),""))</f>
        <v/>
      </c>
      <c r="S35" s="156"/>
      <c r="T35" s="156"/>
      <c r="U35" s="157"/>
      <c r="V35" s="57"/>
      <c r="X35" s="158" t="str" cm="1">
        <f t="array" ref="X35">IF($B$17="","",IFERROR(INDEX($B$17:$B$72,SMALL(IF(6='BACKEND- Calculations'!$I$17:$I$67,ROW($B$17:$B$67)-16,""),ROW()-33)),""))</f>
        <v/>
      </c>
      <c r="Y35" s="159"/>
      <c r="Z35" s="159"/>
      <c r="AA35" s="160"/>
    </row>
    <row r="36" spans="2:27" ht="30" customHeight="1" x14ac:dyDescent="0.2">
      <c r="B36" s="128"/>
      <c r="C36" s="129"/>
      <c r="D36" s="130"/>
      <c r="E36" s="130"/>
      <c r="F36" s="131"/>
      <c r="G36" s="131"/>
      <c r="I36" s="148"/>
      <c r="J36" s="112"/>
      <c r="K36" s="59"/>
      <c r="L36" s="125" t="str" cm="1">
        <f t="array" ref="L36">IF($B$17="","",IFERROR(INDEX($B$17:$B$67,SMALL(IF(4='BACKEND- Calculations'!$I$17:$I$67,ROW($B$17:$B$67)-16,""),ROW()-33)),""))</f>
        <v/>
      </c>
      <c r="M36" s="126"/>
      <c r="N36" s="126"/>
      <c r="O36" s="127"/>
      <c r="P36" s="59"/>
      <c r="Q36" s="57"/>
      <c r="R36" s="155" t="str" cm="1">
        <f t="array" ref="R36">IF($B$17="","",IFERROR(INDEX($B$17:$B$67,SMALL(IF(5='BACKEND- Calculations'!$I$17:$I$67,ROW($B$17:$B$67)-16,""),ROW()-33)),""))</f>
        <v/>
      </c>
      <c r="S36" s="156"/>
      <c r="T36" s="156"/>
      <c r="U36" s="157"/>
      <c r="V36" s="57"/>
      <c r="X36" s="158" t="str" cm="1">
        <f t="array" ref="X36">IF($B$17="","",IFERROR(INDEX($B$17:$B$72,SMALL(IF(6='BACKEND- Calculations'!$I$17:$I$67,ROW($B$17:$B$67)-16,""),ROW()-33)),""))</f>
        <v/>
      </c>
      <c r="Y36" s="159"/>
      <c r="Z36" s="159"/>
      <c r="AA36" s="160"/>
    </row>
    <row r="37" spans="2:27" ht="30" customHeight="1" x14ac:dyDescent="0.2">
      <c r="B37" s="128"/>
      <c r="C37" s="129"/>
      <c r="D37" s="130"/>
      <c r="E37" s="130"/>
      <c r="F37" s="131"/>
      <c r="G37" s="131"/>
      <c r="I37" s="148"/>
      <c r="J37" s="112"/>
      <c r="K37" s="59"/>
      <c r="L37" s="125" t="str" cm="1">
        <f t="array" ref="L37">IF($B$17="","",IFERROR(INDEX($B$17:$B$67,SMALL(IF(4='BACKEND- Calculations'!$I$17:$I$67,ROW($B$17:$B$67)-16,""),ROW()-33)),""))</f>
        <v/>
      </c>
      <c r="M37" s="126"/>
      <c r="N37" s="126"/>
      <c r="O37" s="127"/>
      <c r="P37" s="59"/>
      <c r="Q37" s="57"/>
      <c r="R37" s="155" t="str" cm="1">
        <f t="array" ref="R37">IF($B$17="","",IFERROR(INDEX($B$17:$B$67,SMALL(IF(5='BACKEND- Calculations'!$I$17:$I$67,ROW($B$17:$B$67)-16,""),ROW()-33)),""))</f>
        <v/>
      </c>
      <c r="S37" s="156"/>
      <c r="T37" s="156"/>
      <c r="U37" s="157"/>
      <c r="V37" s="57"/>
      <c r="X37" s="158" t="str" cm="1">
        <f t="array" ref="X37">IF($B$17="","",IFERROR(INDEX($B$17:$B$72,SMALL(IF(6='BACKEND- Calculations'!$I$17:$I$67,ROW($B$17:$B$67)-16,""),ROW()-33)),""))</f>
        <v/>
      </c>
      <c r="Y37" s="159"/>
      <c r="Z37" s="159"/>
      <c r="AA37" s="160"/>
    </row>
    <row r="38" spans="2:27" ht="30" customHeight="1" x14ac:dyDescent="0.2">
      <c r="B38" s="128"/>
      <c r="C38" s="129"/>
      <c r="D38" s="130"/>
      <c r="E38" s="130"/>
      <c r="F38" s="131"/>
      <c r="G38" s="131"/>
      <c r="I38" s="148"/>
      <c r="J38" s="112"/>
      <c r="K38" s="59"/>
      <c r="L38" s="125" t="str" cm="1">
        <f t="array" ref="L38">IF($B$17="","",IFERROR(INDEX($B$17:$B$67,SMALL(IF(4='BACKEND- Calculations'!$I$17:$I$67,ROW($B$17:$B$67)-16,""),ROW()-33)),""))</f>
        <v/>
      </c>
      <c r="M38" s="126"/>
      <c r="N38" s="126"/>
      <c r="O38" s="127"/>
      <c r="P38" s="59"/>
      <c r="Q38" s="57"/>
      <c r="R38" s="155" t="str" cm="1">
        <f t="array" ref="R38">IF($B$17="","",IFERROR(INDEX($B$17:$B$67,SMALL(IF(5='BACKEND- Calculations'!$I$17:$I$67,ROW($B$17:$B$67)-16,""),ROW()-33)),""))</f>
        <v/>
      </c>
      <c r="S38" s="156"/>
      <c r="T38" s="156"/>
      <c r="U38" s="157"/>
      <c r="V38" s="57"/>
      <c r="X38" s="158" t="str" cm="1">
        <f t="array" ref="X38">IF($B$17="","",IFERROR(INDEX($B$17:$B$72,SMALL(IF(6='BACKEND- Calculations'!$I$17:$I$67,ROW($B$17:$B$67)-16,""),ROW()-33)),""))</f>
        <v/>
      </c>
      <c r="Y38" s="159"/>
      <c r="Z38" s="159"/>
      <c r="AA38" s="160"/>
    </row>
    <row r="39" spans="2:27" ht="30" customHeight="1" x14ac:dyDescent="0.2">
      <c r="B39" s="128"/>
      <c r="C39" s="129"/>
      <c r="D39" s="130"/>
      <c r="E39" s="130"/>
      <c r="F39" s="131"/>
      <c r="G39" s="131"/>
      <c r="I39" s="148"/>
      <c r="J39" s="112"/>
      <c r="K39" s="59"/>
      <c r="L39" s="125" t="str" cm="1">
        <f t="array" ref="L39">IF($B$17="","",IFERROR(INDEX($B$17:$B$67,SMALL(IF(4='BACKEND- Calculations'!$I$17:$I$67,ROW($B$17:$B$67)-16,""),ROW()-33)),""))</f>
        <v/>
      </c>
      <c r="M39" s="126"/>
      <c r="N39" s="126"/>
      <c r="O39" s="127"/>
      <c r="P39" s="59"/>
      <c r="Q39" s="57"/>
      <c r="R39" s="155" t="str" cm="1">
        <f t="array" ref="R39">IF($B$17="","",IFERROR(INDEX($B$17:$B$67,SMALL(IF(5='BACKEND- Calculations'!$I$17:$I$67,ROW($B$17:$B$67)-16,""),ROW()-33)),""))</f>
        <v/>
      </c>
      <c r="S39" s="156"/>
      <c r="T39" s="156"/>
      <c r="U39" s="157"/>
      <c r="V39" s="57"/>
      <c r="X39" s="158" t="str" cm="1">
        <f t="array" ref="X39">IF($B$17="","",IFERROR(INDEX($B$17:$B$72,SMALL(IF(6='BACKEND- Calculations'!$I$17:$I$67,ROW($B$17:$B$67)-16,""),ROW()-33)),""))</f>
        <v/>
      </c>
      <c r="Y39" s="159"/>
      <c r="Z39" s="159"/>
      <c r="AA39" s="160"/>
    </row>
    <row r="40" spans="2:27" ht="30" customHeight="1" x14ac:dyDescent="0.2">
      <c r="B40" s="128"/>
      <c r="C40" s="129"/>
      <c r="D40" s="130"/>
      <c r="E40" s="130"/>
      <c r="F40" s="131"/>
      <c r="G40" s="131"/>
      <c r="I40" s="148"/>
      <c r="J40" s="112"/>
      <c r="K40" s="59"/>
      <c r="L40" s="125" t="str" cm="1">
        <f t="array" ref="L40">IF($B$17="","",IFERROR(INDEX($B$17:$B$67,SMALL(IF(4='BACKEND- Calculations'!$I$17:$I$67,ROW($B$17:$B$67)-16,""),ROW()-33)),""))</f>
        <v/>
      </c>
      <c r="M40" s="126"/>
      <c r="N40" s="126"/>
      <c r="O40" s="127"/>
      <c r="P40" s="59"/>
      <c r="Q40" s="57"/>
      <c r="R40" s="155" t="str" cm="1">
        <f t="array" ref="R40">IF($B$17="","",IFERROR(INDEX($B$17:$B$67,SMALL(IF(5='BACKEND- Calculations'!$I$17:$I$67,ROW($B$17:$B$67)-16,""),ROW()-33)),""))</f>
        <v/>
      </c>
      <c r="S40" s="156"/>
      <c r="T40" s="156"/>
      <c r="U40" s="157"/>
      <c r="V40" s="57"/>
      <c r="X40" s="158" t="str" cm="1">
        <f t="array" ref="X40">IF($B$17="","",IFERROR(INDEX($B$17:$B$72,SMALL(IF(6='BACKEND- Calculations'!$I$17:$I$67,ROW($B$17:$B$67)-16,""),ROW()-33)),""))</f>
        <v/>
      </c>
      <c r="Y40" s="159"/>
      <c r="Z40" s="159"/>
      <c r="AA40" s="160"/>
    </row>
    <row r="41" spans="2:27" ht="30" customHeight="1" x14ac:dyDescent="0.2">
      <c r="B41" s="128"/>
      <c r="C41" s="129"/>
      <c r="D41" s="130"/>
      <c r="E41" s="130"/>
      <c r="F41" s="131"/>
      <c r="G41" s="131"/>
      <c r="I41" s="148"/>
      <c r="J41" s="112"/>
      <c r="K41" s="59"/>
      <c r="L41" s="125" t="str" cm="1">
        <f t="array" ref="L41">IF($B$17="","",IFERROR(INDEX($B$17:$B$67,SMALL(IF(4='BACKEND- Calculations'!$I$17:$I$67,ROW($B$17:$B$67)-16,""),ROW()-33)),""))</f>
        <v/>
      </c>
      <c r="M41" s="126"/>
      <c r="N41" s="126"/>
      <c r="O41" s="127"/>
      <c r="P41" s="59"/>
      <c r="Q41" s="57"/>
      <c r="R41" s="155" t="str" cm="1">
        <f t="array" ref="R41">IF($B$17="","",IFERROR(INDEX($B$17:$B$67,SMALL(IF(5='BACKEND- Calculations'!$I$17:$I$67,ROW($B$17:$B$67)-16,""),ROW()-33)),""))</f>
        <v/>
      </c>
      <c r="S41" s="156"/>
      <c r="T41" s="156"/>
      <c r="U41" s="157"/>
      <c r="V41" s="57"/>
      <c r="X41" s="158" t="str" cm="1">
        <f t="array" ref="X41">IF($B$17="","",IFERROR(INDEX($B$17:$B$72,SMALL(IF(6='BACKEND- Calculations'!$I$17:$I$67,ROW($B$17:$B$67)-16,""),ROW()-33)),""))</f>
        <v/>
      </c>
      <c r="Y41" s="159"/>
      <c r="Z41" s="159"/>
      <c r="AA41" s="160"/>
    </row>
    <row r="42" spans="2:27" ht="30" customHeight="1" x14ac:dyDescent="0.2">
      <c r="B42" s="128"/>
      <c r="C42" s="129"/>
      <c r="D42" s="130"/>
      <c r="E42" s="130"/>
      <c r="F42" s="131"/>
      <c r="G42" s="131"/>
      <c r="I42" s="148"/>
      <c r="J42" s="112"/>
      <c r="K42" s="59"/>
      <c r="L42" s="125" t="str" cm="1">
        <f t="array" ref="L42">IF($B$17="","",IFERROR(INDEX($B$17:$B$67,SMALL(IF(4='BACKEND- Calculations'!$I$17:$I$67,ROW($B$17:$B$67)-16,""),ROW()-33)),""))</f>
        <v/>
      </c>
      <c r="M42" s="126"/>
      <c r="N42" s="126"/>
      <c r="O42" s="127"/>
      <c r="P42" s="59"/>
      <c r="Q42" s="57"/>
      <c r="R42" s="155" t="str" cm="1">
        <f t="array" ref="R42">IF($B$17="","",IFERROR(INDEX($B$17:$B$67,SMALL(IF(5='BACKEND- Calculations'!$I$17:$I$67,ROW($B$17:$B$67)-16,""),ROW()-33)),""))</f>
        <v/>
      </c>
      <c r="S42" s="156"/>
      <c r="T42" s="156"/>
      <c r="U42" s="157"/>
      <c r="V42" s="57"/>
      <c r="X42" s="158" t="str" cm="1">
        <f t="array" ref="X42">IF($B$17="","",IFERROR(INDEX($B$17:$B$72,SMALL(IF(6='BACKEND- Calculations'!$I$17:$I$67,ROW($B$17:$B$67)-16,""),ROW()-33)),""))</f>
        <v/>
      </c>
      <c r="Y42" s="159"/>
      <c r="Z42" s="159"/>
      <c r="AA42" s="160"/>
    </row>
    <row r="43" spans="2:27" ht="30" customHeight="1" x14ac:dyDescent="0.2">
      <c r="B43" s="128"/>
      <c r="C43" s="129"/>
      <c r="D43" s="130"/>
      <c r="E43" s="130"/>
      <c r="F43" s="131"/>
      <c r="G43" s="131"/>
      <c r="I43" s="148"/>
      <c r="J43" s="112"/>
      <c r="K43" s="59"/>
      <c r="L43" s="125" t="str" cm="1">
        <f t="array" ref="L43">IF($B$17="","",IFERROR(INDEX($B$17:$B$67,SMALL(IF(4='BACKEND- Calculations'!$I$17:$I$67,ROW($B$17:$B$67)-16,""),ROW()-33)),""))</f>
        <v/>
      </c>
      <c r="M43" s="126"/>
      <c r="N43" s="126"/>
      <c r="O43" s="127"/>
      <c r="P43" s="59"/>
      <c r="Q43" s="57"/>
      <c r="R43" s="155" t="str" cm="1">
        <f t="array" ref="R43">IF($B$17="","",IFERROR(INDEX($B$17:$B$67,SMALL(IF(5='BACKEND- Calculations'!$I$17:$I$67,ROW($B$17:$B$67)-16,""),ROW()-33)),""))</f>
        <v/>
      </c>
      <c r="S43" s="156"/>
      <c r="T43" s="156"/>
      <c r="U43" s="157"/>
      <c r="V43" s="57"/>
      <c r="X43" s="158" t="str" cm="1">
        <f t="array" ref="X43">IF($B$17="","",IFERROR(INDEX($B$17:$B$72,SMALL(IF(6='BACKEND- Calculations'!$I$17:$I$67,ROW($B$17:$B$67)-16,""),ROW()-33)),""))</f>
        <v/>
      </c>
      <c r="Y43" s="159"/>
      <c r="Z43" s="159"/>
      <c r="AA43" s="160"/>
    </row>
    <row r="44" spans="2:27" ht="30" customHeight="1" x14ac:dyDescent="0.2">
      <c r="B44" s="128"/>
      <c r="C44" s="129"/>
      <c r="D44" s="130"/>
      <c r="E44" s="130"/>
      <c r="F44" s="131"/>
      <c r="G44" s="131"/>
      <c r="I44" s="148"/>
      <c r="J44" s="112"/>
      <c r="K44" s="59"/>
      <c r="L44" s="125" t="str" cm="1">
        <f t="array" ref="L44">IF($B$17="","",IFERROR(INDEX($B$17:$B$67,SMALL(IF(4='BACKEND- Calculations'!$I$17:$I$67,ROW($B$17:$B$67)-16,""),ROW()-33)),""))</f>
        <v/>
      </c>
      <c r="M44" s="126"/>
      <c r="N44" s="126"/>
      <c r="O44" s="127"/>
      <c r="P44" s="59"/>
      <c r="Q44" s="57"/>
      <c r="R44" s="155" t="str" cm="1">
        <f t="array" ref="R44">IF($B$17="","",IFERROR(INDEX($B$17:$B$67,SMALL(IF(5='BACKEND- Calculations'!$I$17:$I$67,ROW($B$17:$B$67)-16,""),ROW()-33)),""))</f>
        <v/>
      </c>
      <c r="S44" s="156"/>
      <c r="T44" s="156"/>
      <c r="U44" s="157"/>
      <c r="V44" s="57"/>
      <c r="X44" s="158" t="str" cm="1">
        <f t="array" ref="X44">IF($B$17="","",IFERROR(INDEX($B$17:$B$72,SMALL(IF(6='BACKEND- Calculations'!$I$17:$I$67,ROW($B$17:$B$67)-16,""),ROW()-33)),""))</f>
        <v/>
      </c>
      <c r="Y44" s="159"/>
      <c r="Z44" s="159"/>
      <c r="AA44" s="160"/>
    </row>
    <row r="45" spans="2:27" ht="30" customHeight="1" x14ac:dyDescent="0.2">
      <c r="B45" s="128"/>
      <c r="C45" s="129"/>
      <c r="D45" s="130"/>
      <c r="E45" s="130"/>
      <c r="F45" s="131"/>
      <c r="G45" s="131"/>
      <c r="I45" s="148"/>
      <c r="J45" s="112"/>
      <c r="K45" s="59"/>
      <c r="L45" s="125" t="str" cm="1">
        <f t="array" ref="L45">IF($B$17="","",IFERROR(INDEX($B$17:$B$67,SMALL(IF(4='BACKEND- Calculations'!$I$17:$I$67,ROW($B$17:$B$67)-16,""),ROW()-33)),""))</f>
        <v/>
      </c>
      <c r="M45" s="126"/>
      <c r="N45" s="126"/>
      <c r="O45" s="127"/>
      <c r="P45" s="59"/>
      <c r="Q45" s="57"/>
      <c r="R45" s="155" t="str" cm="1">
        <f t="array" ref="R45">IF($B$17="","",IFERROR(INDEX($B$17:$B$67,SMALL(IF(5='BACKEND- Calculations'!$I$17:$I$67,ROW($B$17:$B$67)-16,""),ROW()-33)),""))</f>
        <v/>
      </c>
      <c r="S45" s="156"/>
      <c r="T45" s="156"/>
      <c r="U45" s="157"/>
      <c r="V45" s="57"/>
      <c r="X45" s="158" t="str" cm="1">
        <f t="array" ref="X45">IF($B$17="","",IFERROR(INDEX($B$17:$B$72,SMALL(IF(6='BACKEND- Calculations'!$I$17:$I$67,ROW($B$17:$B$67)-16,""),ROW()-33)),""))</f>
        <v/>
      </c>
      <c r="Y45" s="159"/>
      <c r="Z45" s="159"/>
      <c r="AA45" s="160"/>
    </row>
    <row r="46" spans="2:27" ht="30" customHeight="1" x14ac:dyDescent="0.2">
      <c r="B46" s="133"/>
      <c r="C46" s="134"/>
      <c r="D46" s="133"/>
      <c r="E46" s="134"/>
      <c r="F46" s="188"/>
      <c r="G46" s="189"/>
      <c r="I46" s="148"/>
      <c r="J46" s="112"/>
      <c r="K46" s="59"/>
      <c r="L46" s="125" t="str" cm="1">
        <f t="array" ref="L46">IF($B$17="","",IFERROR(INDEX($B$17:$B$67,SMALL(IF(4='BACKEND- Calculations'!$I$17:$I$67,ROW($B$17:$B$67)-16,""),ROW()-33)),""))</f>
        <v/>
      </c>
      <c r="M46" s="126"/>
      <c r="N46" s="126"/>
      <c r="O46" s="127"/>
      <c r="P46" s="59"/>
      <c r="Q46" s="57"/>
      <c r="R46" s="155" t="str" cm="1">
        <f t="array" ref="R46">IF($B$17="","",IFERROR(INDEX($B$17:$B$67,SMALL(IF(5='BACKEND- Calculations'!$I$17:$I$67,ROW($B$17:$B$67)-16,""),ROW()-33)),""))</f>
        <v/>
      </c>
      <c r="S46" s="156"/>
      <c r="T46" s="156"/>
      <c r="U46" s="157"/>
      <c r="V46" s="57"/>
      <c r="X46" s="158" t="str" cm="1">
        <f t="array" ref="X46">IF($B$17="","",IFERROR(INDEX($B$17:$B$72,SMALL(IF(6='BACKEND- Calculations'!$I$17:$I$67,ROW($B$17:$B$67)-16,""),ROW()-33)),""))</f>
        <v/>
      </c>
      <c r="Y46" s="159"/>
      <c r="Z46" s="159"/>
      <c r="AA46" s="160"/>
    </row>
    <row r="47" spans="2:27" ht="30" customHeight="1" x14ac:dyDescent="0.2">
      <c r="B47" s="133"/>
      <c r="C47" s="134"/>
      <c r="D47" s="133"/>
      <c r="E47" s="134"/>
      <c r="F47" s="188"/>
      <c r="G47" s="189"/>
      <c r="I47" s="148"/>
      <c r="J47" s="112"/>
      <c r="K47" s="59"/>
      <c r="L47" s="125" t="str" cm="1">
        <f t="array" ref="L47">IF($B$17="","",IFERROR(INDEX($B$17:$B$67,SMALL(IF(4='BACKEND- Calculations'!$I$17:$I$67,ROW($B$17:$B$67)-16,""),ROW()-33)),""))</f>
        <v/>
      </c>
      <c r="M47" s="126"/>
      <c r="N47" s="126"/>
      <c r="O47" s="127"/>
      <c r="P47" s="59"/>
      <c r="Q47" s="57"/>
      <c r="R47" s="155" t="str" cm="1">
        <f t="array" ref="R47">IF($B$17="","",IFERROR(INDEX($B$17:$B$67,SMALL(IF(5='BACKEND- Calculations'!$I$17:$I$67,ROW($B$17:$B$67)-16,""),ROW()-33)),""))</f>
        <v/>
      </c>
      <c r="S47" s="156"/>
      <c r="T47" s="156"/>
      <c r="U47" s="157"/>
      <c r="V47" s="57"/>
      <c r="X47" s="158" t="str" cm="1">
        <f t="array" ref="X47">IF($B$17="","",IFERROR(INDEX($B$17:$B$72,SMALL(IF(6='BACKEND- Calculations'!$I$17:$I$67,ROW($B$17:$B$67)-16,""),ROW()-33)),""))</f>
        <v/>
      </c>
      <c r="Y47" s="159"/>
      <c r="Z47" s="159"/>
      <c r="AA47" s="160"/>
    </row>
    <row r="48" spans="2:27" ht="30" customHeight="1" x14ac:dyDescent="0.2">
      <c r="B48" s="133"/>
      <c r="C48" s="134"/>
      <c r="D48" s="133"/>
      <c r="E48" s="134"/>
      <c r="F48" s="188"/>
      <c r="G48" s="189"/>
      <c r="I48" s="148"/>
      <c r="J48" s="112"/>
      <c r="K48" s="59"/>
      <c r="L48" s="125" t="str" cm="1">
        <f t="array" ref="L48">IF($B$17="","",IFERROR(INDEX($B$17:$B$67,SMALL(IF(4='BACKEND- Calculations'!$I$17:$I$67,ROW($B$17:$B$67)-16,""),ROW()-33)),""))</f>
        <v/>
      </c>
      <c r="M48" s="126"/>
      <c r="N48" s="126"/>
      <c r="O48" s="127"/>
      <c r="P48" s="59"/>
      <c r="Q48" s="57"/>
      <c r="R48" s="155" t="str" cm="1">
        <f t="array" ref="R48">IF($B$17="","",IFERROR(INDEX($B$17:$B$67,SMALL(IF(5='BACKEND- Calculations'!$I$17:$I$67,ROW($B$17:$B$67)-16,""),ROW()-33)),""))</f>
        <v/>
      </c>
      <c r="S48" s="156"/>
      <c r="T48" s="156"/>
      <c r="U48" s="157"/>
      <c r="V48" s="57"/>
      <c r="X48" s="158" t="str" cm="1">
        <f t="array" ref="X48">IF($B$17="","",IFERROR(INDEX($B$17:$B$72,SMALL(IF(6='BACKEND- Calculations'!$I$17:$I$67,ROW($B$17:$B$67)-16,""),ROW()-33)),""))</f>
        <v/>
      </c>
      <c r="Y48" s="159"/>
      <c r="Z48" s="159"/>
      <c r="AA48" s="160"/>
    </row>
    <row r="49" spans="2:27" ht="30" customHeight="1" x14ac:dyDescent="0.2">
      <c r="B49" s="128"/>
      <c r="C49" s="129"/>
      <c r="D49" s="130"/>
      <c r="E49" s="130"/>
      <c r="F49" s="131"/>
      <c r="G49" s="131"/>
      <c r="I49" s="148"/>
      <c r="J49" s="112"/>
      <c r="K49" s="59"/>
      <c r="L49" s="125" t="str" cm="1">
        <f t="array" ref="L49">IF($B$17="","",IFERROR(INDEX($B$17:$B$67,SMALL(IF(4='BACKEND- Calculations'!$I$17:$I$67,ROW($B$17:$B$67)-16,""),ROW()-33)),""))</f>
        <v/>
      </c>
      <c r="M49" s="126"/>
      <c r="N49" s="126"/>
      <c r="O49" s="127"/>
      <c r="P49" s="59"/>
      <c r="Q49" s="57"/>
      <c r="R49" s="155" t="str" cm="1">
        <f t="array" ref="R49">IF($B$17="","",IFERROR(INDEX($B$17:$B$67,SMALL(IF(5='BACKEND- Calculations'!$I$17:$I$67,ROW($B$17:$B$67)-16,""),ROW()-33)),""))</f>
        <v/>
      </c>
      <c r="S49" s="156"/>
      <c r="T49" s="156"/>
      <c r="U49" s="157"/>
      <c r="V49" s="57"/>
      <c r="X49" s="158" t="str" cm="1">
        <f t="array" ref="X49">IF($B$17="","",IFERROR(INDEX($B$17:$B$72,SMALL(IF(6='BACKEND- Calculations'!$I$17:$I$67,ROW($B$17:$B$67)-16,""),ROW()-33)),""))</f>
        <v/>
      </c>
      <c r="Y49" s="159"/>
      <c r="Z49" s="159"/>
      <c r="AA49" s="160"/>
    </row>
    <row r="50" spans="2:27" ht="30" customHeight="1" x14ac:dyDescent="0.2">
      <c r="B50" s="128"/>
      <c r="C50" s="129"/>
      <c r="D50" s="130"/>
      <c r="E50" s="130"/>
      <c r="F50" s="131"/>
      <c r="G50" s="131"/>
      <c r="I50" s="148"/>
      <c r="J50" s="112"/>
      <c r="K50" s="59"/>
      <c r="L50" s="125" t="str" cm="1">
        <f t="array" ref="L50">IF($B$17="","",IFERROR(INDEX($B$17:$B$67,SMALL(IF(4='BACKEND- Calculations'!$I$17:$I$67,ROW($B$17:$B$67)-16,""),ROW()-33)),""))</f>
        <v/>
      </c>
      <c r="M50" s="126"/>
      <c r="N50" s="126"/>
      <c r="O50" s="127"/>
      <c r="P50" s="59"/>
      <c r="Q50" s="57"/>
      <c r="R50" s="155" t="str" cm="1">
        <f t="array" ref="R50">IF($B$17="","",IFERROR(INDEX($B$17:$B$67,SMALL(IF(5='BACKEND- Calculations'!$I$17:$I$67,ROW($B$17:$B$67)-16,""),ROW()-33)),""))</f>
        <v/>
      </c>
      <c r="S50" s="156"/>
      <c r="T50" s="156"/>
      <c r="U50" s="157"/>
      <c r="V50" s="57"/>
      <c r="X50" s="158" t="str" cm="1">
        <f t="array" ref="X50">IF($B$17="","",IFERROR(INDEX($B$17:$B$72,SMALL(IF(6='BACKEND- Calculations'!$I$17:$I$67,ROW($B$17:$B$67)-16,""),ROW()-33)),""))</f>
        <v/>
      </c>
      <c r="Y50" s="159"/>
      <c r="Z50" s="159"/>
      <c r="AA50" s="160"/>
    </row>
    <row r="51" spans="2:27" ht="30" customHeight="1" x14ac:dyDescent="0.2">
      <c r="B51" s="128"/>
      <c r="C51" s="129"/>
      <c r="D51" s="130"/>
      <c r="E51" s="130"/>
      <c r="F51" s="131"/>
      <c r="G51" s="131"/>
      <c r="I51" s="148"/>
      <c r="J51" s="112"/>
      <c r="K51" s="59"/>
      <c r="L51" s="122" t="str" cm="1">
        <f t="array" ref="L51">IF($B$17="","",IFERROR(INDEX($B$17:$B$67,SMALL(IF(4='BACKEND- Calculations'!$I$17:$I$67,ROW($B$17:$B$67)-16,""),ROW()-33)),""))</f>
        <v/>
      </c>
      <c r="M51" s="123"/>
      <c r="N51" s="123"/>
      <c r="O51" s="124"/>
      <c r="P51" s="59"/>
      <c r="Q51" s="57"/>
      <c r="R51" s="185" t="str" cm="1">
        <f t="array" ref="R51">IF($B$17="","",IFERROR(INDEX($B$17:$B$67,SMALL(IF(5='BACKEND- Calculations'!$I$17:$I$67,ROW($B$17:$B$67)-16,""),ROW()-33)),""))</f>
        <v/>
      </c>
      <c r="S51" s="186"/>
      <c r="T51" s="186"/>
      <c r="U51" s="187"/>
      <c r="V51" s="57"/>
      <c r="X51" s="182" t="str" cm="1">
        <f t="array" ref="X51">IF($B$17="","",IFERROR(INDEX($B$17:$B$72,SMALL(IF(6='BACKEND- Calculations'!$I$17:$I$67,ROW($B$17:$B$67)-16,""),ROW()-33)),""))</f>
        <v/>
      </c>
      <c r="Y51" s="183"/>
      <c r="Z51" s="183"/>
      <c r="AA51" s="184"/>
    </row>
    <row r="52" spans="2:27" ht="30" customHeight="1" x14ac:dyDescent="0.25">
      <c r="B52" s="128"/>
      <c r="C52" s="129"/>
      <c r="D52" s="130"/>
      <c r="E52" s="130"/>
      <c r="F52" s="131"/>
      <c r="G52" s="131"/>
      <c r="I52" s="148"/>
      <c r="J52" s="112"/>
      <c r="K52" s="59"/>
      <c r="L52" s="60"/>
      <c r="M52" s="61"/>
      <c r="N52" s="61"/>
      <c r="O52" s="61"/>
      <c r="P52" s="59"/>
      <c r="Q52" s="57"/>
      <c r="R52" s="57"/>
      <c r="S52" s="57"/>
      <c r="T52" s="57"/>
      <c r="U52" s="57"/>
      <c r="V52" s="57"/>
    </row>
    <row r="53" spans="2:27" ht="30" customHeight="1" x14ac:dyDescent="0.25">
      <c r="B53" s="128"/>
      <c r="C53" s="129"/>
      <c r="D53" s="130"/>
      <c r="E53" s="130"/>
      <c r="F53" s="131"/>
      <c r="G53" s="131"/>
      <c r="I53" s="148"/>
      <c r="J53" s="113" t="str">
        <f>'3. Term sheet'!D7</f>
        <v>1. Low potential</v>
      </c>
      <c r="L53" s="116" t="s">
        <v>42</v>
      </c>
      <c r="M53" s="116"/>
      <c r="N53" s="116"/>
      <c r="O53" s="116"/>
      <c r="P53" s="66"/>
      <c r="R53" s="116" t="s">
        <v>41</v>
      </c>
      <c r="S53" s="116"/>
      <c r="T53" s="116"/>
      <c r="U53" s="116"/>
      <c r="V53" s="66"/>
      <c r="X53" s="116" t="s">
        <v>37</v>
      </c>
      <c r="Y53" s="116"/>
      <c r="Z53" s="116"/>
      <c r="AA53" s="116"/>
    </row>
    <row r="54" spans="2:27" ht="30" customHeight="1" x14ac:dyDescent="0.15">
      <c r="B54" s="128"/>
      <c r="C54" s="129"/>
      <c r="D54" s="130"/>
      <c r="E54" s="130"/>
      <c r="F54" s="131"/>
      <c r="G54" s="131"/>
      <c r="I54" s="148"/>
      <c r="J54" s="113"/>
      <c r="K54" s="58"/>
      <c r="L54" s="58"/>
      <c r="M54" s="58"/>
      <c r="N54" s="58"/>
      <c r="O54" s="58"/>
      <c r="P54" s="58"/>
      <c r="Q54" s="58"/>
      <c r="R54" s="58"/>
      <c r="S54" s="58"/>
      <c r="T54" s="58"/>
      <c r="U54" s="58"/>
      <c r="V54" s="58"/>
    </row>
    <row r="55" spans="2:27" ht="30" customHeight="1" x14ac:dyDescent="0.15">
      <c r="B55" s="128"/>
      <c r="C55" s="129"/>
      <c r="D55" s="130"/>
      <c r="E55" s="130"/>
      <c r="F55" s="131"/>
      <c r="G55" s="131"/>
      <c r="I55" s="148"/>
      <c r="J55" s="113"/>
      <c r="L55" s="176" t="str" cm="1">
        <f t="array" ref="L55">IF($B$17="","",IFERROR(INDEX($B$17:$B$67,SMALL(IF(7='BACKEND- Calculations'!$I$17:$I$67,ROW($B$17:$B$67)-16,""),ROW()-54)),""))</f>
        <v/>
      </c>
      <c r="M55" s="177"/>
      <c r="N55" s="177"/>
      <c r="O55" s="178"/>
      <c r="P55" s="59"/>
      <c r="R55" s="176" t="str" cm="1">
        <f t="array" ref="R55">IF($B$17="","",IFERROR(INDEX($B$17:$B$67,SMALL(IF(8='BACKEND- Calculations'!$I$17:$I$67,ROW($B$17:$B$67)-16,""),ROW()-54)),""))</f>
        <v/>
      </c>
      <c r="S55" s="177"/>
      <c r="T55" s="177"/>
      <c r="U55" s="178"/>
      <c r="V55" s="57"/>
      <c r="X55" s="138" t="str" cm="1">
        <f t="array" ref="X55">IF($B$17="","",IFERROR(INDEX($B$17:$B$67,SMALL(IF(9='BACKEND- Calculations'!$I$17:$I$67,ROW($B$17:$B$67)-16,""),ROW()-54)),""))</f>
        <v/>
      </c>
      <c r="Y55" s="139"/>
      <c r="Z55" s="139"/>
      <c r="AA55" s="140"/>
    </row>
    <row r="56" spans="2:27" ht="30" customHeight="1" x14ac:dyDescent="0.15">
      <c r="B56" s="128"/>
      <c r="C56" s="129"/>
      <c r="D56" s="130"/>
      <c r="E56" s="130"/>
      <c r="F56" s="131"/>
      <c r="G56" s="131"/>
      <c r="I56" s="148"/>
      <c r="J56" s="113"/>
      <c r="K56" s="59"/>
      <c r="L56" s="125" t="str" cm="1">
        <f t="array" ref="L56">IF($B$17="","",IFERROR(INDEX($B$17:$B$67,SMALL(IF(7='BACKEND- Calculations'!$I$17:$I$67,ROW($B$17:$B$67)-16,""),ROW()-54)),""))</f>
        <v/>
      </c>
      <c r="M56" s="126"/>
      <c r="N56" s="126"/>
      <c r="O56" s="127"/>
      <c r="P56" s="59"/>
      <c r="Q56" s="57"/>
      <c r="R56" s="125" t="str" cm="1">
        <f t="array" ref="R56">IF($B$17="","",IFERROR(INDEX($B$17:$B$67,SMALL(IF(8='BACKEND- Calculations'!$I$17:$I$67,ROW($B$17:$B$67)-16,""),ROW()-54)),""))</f>
        <v/>
      </c>
      <c r="S56" s="126"/>
      <c r="T56" s="126"/>
      <c r="U56" s="127"/>
      <c r="V56" s="57"/>
      <c r="X56" s="119" t="str" cm="1">
        <f t="array" ref="X56">IF($B$17="","",IFERROR(INDEX($B$17:$B$67,SMALL(IF(9='BACKEND- Calculations'!$I$17:$I$67,ROW($B$17:$B$67)-16,""),ROW()-54)),""))</f>
        <v/>
      </c>
      <c r="Y56" s="120"/>
      <c r="Z56" s="120"/>
      <c r="AA56" s="121"/>
    </row>
    <row r="57" spans="2:27" ht="30" customHeight="1" x14ac:dyDescent="0.15">
      <c r="B57" s="128"/>
      <c r="C57" s="129"/>
      <c r="D57" s="130"/>
      <c r="E57" s="130"/>
      <c r="F57" s="131"/>
      <c r="G57" s="131"/>
      <c r="I57" s="148"/>
      <c r="J57" s="113"/>
      <c r="K57" s="59"/>
      <c r="L57" s="125" t="str" cm="1">
        <f t="array" ref="L57">IF($B$17="","",IFERROR(INDEX($B$17:$B$67,SMALL(IF(7='BACKEND- Calculations'!$I$17:$I$67,ROW($B$17:$B$67)-16,""),ROW()-54)),""))</f>
        <v/>
      </c>
      <c r="M57" s="126"/>
      <c r="N57" s="126"/>
      <c r="O57" s="127"/>
      <c r="P57" s="59"/>
      <c r="Q57" s="57"/>
      <c r="R57" s="125" t="str" cm="1">
        <f t="array" ref="R57">IF($B$17="","",IFERROR(INDEX($B$17:$B$67,SMALL(IF(8='BACKEND- Calculations'!$I$17:$I$67,ROW($B$17:$B$67)-16,""),ROW()-54)),""))</f>
        <v/>
      </c>
      <c r="S57" s="126"/>
      <c r="T57" s="126"/>
      <c r="U57" s="127"/>
      <c r="V57" s="57"/>
      <c r="X57" s="119" t="str" cm="1">
        <f t="array" ref="X57">IF($B$17="","",IFERROR(INDEX($B$17:$B$67,SMALL(IF(9='BACKEND- Calculations'!$I$17:$I$67,ROW($B$17:$B$67)-16,""),ROW()-54)),""))</f>
        <v/>
      </c>
      <c r="Y57" s="120"/>
      <c r="Z57" s="120"/>
      <c r="AA57" s="121"/>
    </row>
    <row r="58" spans="2:27" ht="30" customHeight="1" x14ac:dyDescent="0.15">
      <c r="B58" s="128"/>
      <c r="C58" s="129"/>
      <c r="D58" s="130"/>
      <c r="E58" s="130"/>
      <c r="F58" s="131"/>
      <c r="G58" s="131"/>
      <c r="I58" s="148"/>
      <c r="J58" s="113"/>
      <c r="K58" s="59"/>
      <c r="L58" s="125" t="str" cm="1">
        <f t="array" ref="L58">IF($B$17="","",IFERROR(INDEX($B$17:$B$67,SMALL(IF(7='BACKEND- Calculations'!$I$17:$I$67,ROW($B$17:$B$67)-16,""),ROW()-54)),""))</f>
        <v/>
      </c>
      <c r="M58" s="126"/>
      <c r="N58" s="126"/>
      <c r="O58" s="127"/>
      <c r="P58" s="59"/>
      <c r="Q58" s="57"/>
      <c r="R58" s="125" t="str" cm="1">
        <f t="array" ref="R58">IF($B$17="","",IFERROR(INDEX($B$17:$B$67,SMALL(IF(8='BACKEND- Calculations'!$I$17:$I$67,ROW($B$17:$B$67)-16,""),ROW()-54)),""))</f>
        <v/>
      </c>
      <c r="S58" s="126"/>
      <c r="T58" s="126"/>
      <c r="U58" s="127"/>
      <c r="V58" s="57"/>
      <c r="X58" s="119" t="str" cm="1">
        <f t="array" ref="X58">IF($B$17="","",IFERROR(INDEX($B$17:$B$67,SMALL(IF(9='BACKEND- Calculations'!$I$17:$I$67,ROW($B$17:$B$67)-16,""),ROW()-54)),""))</f>
        <v/>
      </c>
      <c r="Y58" s="120"/>
      <c r="Z58" s="120"/>
      <c r="AA58" s="121"/>
    </row>
    <row r="59" spans="2:27" ht="30" customHeight="1" x14ac:dyDescent="0.15">
      <c r="B59" s="128"/>
      <c r="C59" s="129"/>
      <c r="D59" s="130"/>
      <c r="E59" s="130"/>
      <c r="F59" s="131"/>
      <c r="G59" s="131"/>
      <c r="I59" s="148"/>
      <c r="J59" s="113"/>
      <c r="K59" s="59"/>
      <c r="L59" s="125" t="str" cm="1">
        <f t="array" ref="L59">IF($B$17="","",IFERROR(INDEX($B$17:$B$67,SMALL(IF(7='BACKEND- Calculations'!$I$17:$I$67,ROW($B$17:$B$67)-16,""),ROW()-54)),""))</f>
        <v/>
      </c>
      <c r="M59" s="126"/>
      <c r="N59" s="126"/>
      <c r="O59" s="127"/>
      <c r="P59" s="59"/>
      <c r="Q59" s="57"/>
      <c r="R59" s="125" t="str" cm="1">
        <f t="array" ref="R59">IF($B$17="","",IFERROR(INDEX($B$17:$B$67,SMALL(IF(8='BACKEND- Calculations'!$I$17:$I$67,ROW($B$17:$B$67)-16,""),ROW()-54)),""))</f>
        <v/>
      </c>
      <c r="S59" s="126"/>
      <c r="T59" s="126"/>
      <c r="U59" s="127"/>
      <c r="V59" s="57"/>
      <c r="X59" s="119" t="str" cm="1">
        <f t="array" ref="X59">IF($B$17="","",IFERROR(INDEX($B$17:$B$67,SMALL(IF(9='BACKEND- Calculations'!$I$17:$I$67,ROW($B$17:$B$67)-16,""),ROW()-54)),""))</f>
        <v/>
      </c>
      <c r="Y59" s="120"/>
      <c r="Z59" s="120"/>
      <c r="AA59" s="121"/>
    </row>
    <row r="60" spans="2:27" ht="30" customHeight="1" x14ac:dyDescent="0.15">
      <c r="B60" s="128"/>
      <c r="C60" s="129"/>
      <c r="D60" s="130"/>
      <c r="E60" s="130"/>
      <c r="F60" s="131"/>
      <c r="G60" s="131"/>
      <c r="I60" s="148"/>
      <c r="J60" s="113"/>
      <c r="K60" s="59"/>
      <c r="L60" s="125" t="str" cm="1">
        <f t="array" ref="L60">IF($B$17="","",IFERROR(INDEX($B$17:$B$67,SMALL(IF(7='BACKEND- Calculations'!$I$17:$I$67,ROW($B$17:$B$67)-16,""),ROW()-54)),""))</f>
        <v/>
      </c>
      <c r="M60" s="126"/>
      <c r="N60" s="126"/>
      <c r="O60" s="127"/>
      <c r="P60" s="59"/>
      <c r="Q60" s="57"/>
      <c r="R60" s="125" t="str" cm="1">
        <f t="array" ref="R60">IF($B$17="","",IFERROR(INDEX($B$17:$B$67,SMALL(IF(8='BACKEND- Calculations'!$I$17:$I$67,ROW($B$17:$B$67)-16,""),ROW()-54)),""))</f>
        <v/>
      </c>
      <c r="S60" s="126"/>
      <c r="T60" s="126"/>
      <c r="U60" s="127"/>
      <c r="V60" s="57"/>
      <c r="X60" s="119" t="str" cm="1">
        <f t="array" ref="X60">IF($B$17="","",IFERROR(INDEX($B$17:$B$67,SMALL(IF(9='BACKEND- Calculations'!$I$17:$I$67,ROW($B$17:$B$67)-16,""),ROW()-54)),""))</f>
        <v/>
      </c>
      <c r="Y60" s="120"/>
      <c r="Z60" s="120"/>
      <c r="AA60" s="121"/>
    </row>
    <row r="61" spans="2:27" ht="30" customHeight="1" x14ac:dyDescent="0.15">
      <c r="B61" s="128"/>
      <c r="C61" s="129"/>
      <c r="D61" s="130"/>
      <c r="E61" s="130"/>
      <c r="F61" s="131"/>
      <c r="G61" s="131"/>
      <c r="I61" s="148"/>
      <c r="J61" s="113"/>
      <c r="K61" s="59"/>
      <c r="L61" s="125" t="str" cm="1">
        <f t="array" ref="L61">IF($B$17="","",IFERROR(INDEX($B$17:$B$67,SMALL(IF(7='BACKEND- Calculations'!$I$17:$I$67,ROW($B$17:$B$67)-16,""),ROW()-54)),""))</f>
        <v/>
      </c>
      <c r="M61" s="126"/>
      <c r="N61" s="126"/>
      <c r="O61" s="127"/>
      <c r="P61" s="59"/>
      <c r="Q61" s="57"/>
      <c r="R61" s="125" t="str" cm="1">
        <f t="array" ref="R61">IF($B$17="","",IFERROR(INDEX($B$17:$B$67,SMALL(IF(8='BACKEND- Calculations'!$I$17:$I$67,ROW($B$17:$B$67)-16,""),ROW()-54)),""))</f>
        <v/>
      </c>
      <c r="S61" s="126"/>
      <c r="T61" s="126"/>
      <c r="U61" s="127"/>
      <c r="V61" s="57"/>
      <c r="X61" s="119" t="str" cm="1">
        <f t="array" ref="X61">IF($B$17="","",IFERROR(INDEX($B$17:$B$67,SMALL(IF(9='BACKEND- Calculations'!$I$17:$I$67,ROW($B$17:$B$67)-16,""),ROW()-54)),""))</f>
        <v/>
      </c>
      <c r="Y61" s="120"/>
      <c r="Z61" s="120"/>
      <c r="AA61" s="121"/>
    </row>
    <row r="62" spans="2:27" ht="30" customHeight="1" x14ac:dyDescent="0.15">
      <c r="B62" s="128"/>
      <c r="C62" s="129"/>
      <c r="D62" s="130"/>
      <c r="E62" s="130"/>
      <c r="F62" s="131"/>
      <c r="G62" s="131"/>
      <c r="I62" s="148"/>
      <c r="J62" s="113"/>
      <c r="K62" s="59"/>
      <c r="L62" s="125" t="str" cm="1">
        <f t="array" ref="L62">IF($B$17="","",IFERROR(INDEX($B$17:$B$67,SMALL(IF(7='BACKEND- Calculations'!$I$17:$I$67,ROW($B$17:$B$67)-16,""),ROW()-54)),""))</f>
        <v/>
      </c>
      <c r="M62" s="126"/>
      <c r="N62" s="126"/>
      <c r="O62" s="127"/>
      <c r="P62" s="59"/>
      <c r="Q62" s="57"/>
      <c r="R62" s="125" t="str" cm="1">
        <f t="array" ref="R62">IF($B$17="","",IFERROR(INDEX($B$17:$B$67,SMALL(IF(8='BACKEND- Calculations'!$I$17:$I$67,ROW($B$17:$B$67)-16,""),ROW()-54)),""))</f>
        <v/>
      </c>
      <c r="S62" s="126"/>
      <c r="T62" s="126"/>
      <c r="U62" s="127"/>
      <c r="V62" s="57"/>
      <c r="X62" s="119" t="str" cm="1">
        <f t="array" ref="X62">IF($B$17="","",IFERROR(INDEX($B$17:$B$67,SMALL(IF(9='BACKEND- Calculations'!$I$17:$I$67,ROW($B$17:$B$67)-16,""),ROW()-54)),""))</f>
        <v/>
      </c>
      <c r="Y62" s="120"/>
      <c r="Z62" s="120"/>
      <c r="AA62" s="121"/>
    </row>
    <row r="63" spans="2:27" ht="30" customHeight="1" x14ac:dyDescent="0.15">
      <c r="B63" s="128"/>
      <c r="C63" s="129"/>
      <c r="D63" s="130"/>
      <c r="E63" s="130"/>
      <c r="F63" s="131"/>
      <c r="G63" s="131"/>
      <c r="I63" s="148"/>
      <c r="J63" s="113"/>
      <c r="K63" s="59"/>
      <c r="L63" s="125" t="str" cm="1">
        <f t="array" ref="L63">IF($B$17="","",IFERROR(INDEX($B$17:$B$67,SMALL(IF(7='BACKEND- Calculations'!$I$17:$I$67,ROW($B$17:$B$67)-16,""),ROW()-54)),""))</f>
        <v/>
      </c>
      <c r="M63" s="126"/>
      <c r="N63" s="126"/>
      <c r="O63" s="127"/>
      <c r="P63" s="59"/>
      <c r="Q63" s="57"/>
      <c r="R63" s="125" t="str" cm="1">
        <f t="array" ref="R63">IF($B$17="","",IFERROR(INDEX($B$17:$B$67,SMALL(IF(8='BACKEND- Calculations'!$I$17:$I$67,ROW($B$17:$B$67)-16,""),ROW()-54)),""))</f>
        <v/>
      </c>
      <c r="S63" s="126"/>
      <c r="T63" s="126"/>
      <c r="U63" s="127"/>
      <c r="V63" s="57"/>
      <c r="X63" s="119" t="str" cm="1">
        <f t="array" ref="X63">IF($B$17="","",IFERROR(INDEX($B$17:$B$67,SMALL(IF(9='BACKEND- Calculations'!$I$17:$I$67,ROW($B$17:$B$67)-16,""),ROW()-54)),""))</f>
        <v/>
      </c>
      <c r="Y63" s="120"/>
      <c r="Z63" s="120"/>
      <c r="AA63" s="121"/>
    </row>
    <row r="64" spans="2:27" ht="30" customHeight="1" x14ac:dyDescent="0.15">
      <c r="B64" s="128"/>
      <c r="C64" s="129"/>
      <c r="D64" s="130"/>
      <c r="E64" s="130"/>
      <c r="F64" s="131"/>
      <c r="G64" s="131"/>
      <c r="I64" s="148"/>
      <c r="J64" s="113"/>
      <c r="K64" s="59"/>
      <c r="L64" s="125" t="str" cm="1">
        <f t="array" ref="L64">IF($B$17="","",IFERROR(INDEX($B$17:$B$67,SMALL(IF(7='BACKEND- Calculations'!$I$17:$I$67,ROW($B$17:$B$67)-16,""),ROW()-54)),""))</f>
        <v/>
      </c>
      <c r="M64" s="126"/>
      <c r="N64" s="126"/>
      <c r="O64" s="127"/>
      <c r="P64" s="59"/>
      <c r="Q64" s="57"/>
      <c r="R64" s="125" t="str" cm="1">
        <f t="array" ref="R64">IF($B$17="","",IFERROR(INDEX($B$17:$B$67,SMALL(IF(8='BACKEND- Calculations'!$I$17:$I$67,ROW($B$17:$B$67)-16,""),ROW()-54)),""))</f>
        <v/>
      </c>
      <c r="S64" s="126"/>
      <c r="T64" s="126"/>
      <c r="U64" s="127"/>
      <c r="V64" s="57"/>
      <c r="X64" s="119" t="str" cm="1">
        <f t="array" ref="X64">IF($B$17="","",IFERROR(INDEX($B$17:$B$67,SMALL(IF(9='BACKEND- Calculations'!$I$17:$I$67,ROW($B$17:$B$67)-16,""),ROW()-54)),""))</f>
        <v/>
      </c>
      <c r="Y64" s="120"/>
      <c r="Z64" s="120"/>
      <c r="AA64" s="121"/>
    </row>
    <row r="65" spans="2:28" ht="30" customHeight="1" x14ac:dyDescent="0.15">
      <c r="B65" s="128"/>
      <c r="C65" s="129"/>
      <c r="D65" s="130"/>
      <c r="E65" s="130"/>
      <c r="F65" s="131"/>
      <c r="G65" s="131"/>
      <c r="I65" s="148"/>
      <c r="J65" s="113"/>
      <c r="K65" s="59"/>
      <c r="L65" s="125" t="str" cm="1">
        <f t="array" ref="L65">IF($B$17="","",IFERROR(INDEX($B$17:$B$67,SMALL(IF(7='BACKEND- Calculations'!$I$17:$I$67,ROW($B$17:$B$67)-16,""),ROW()-54)),""))</f>
        <v/>
      </c>
      <c r="M65" s="126"/>
      <c r="N65" s="126"/>
      <c r="O65" s="127"/>
      <c r="P65" s="59"/>
      <c r="Q65" s="57"/>
      <c r="R65" s="125" t="str" cm="1">
        <f t="array" ref="R65">IF($B$17="","",IFERROR(INDEX($B$17:$B$67,SMALL(IF(8='BACKEND- Calculations'!$I$17:$I$67,ROW($B$17:$B$67)-16,""),ROW()-54)),""))</f>
        <v/>
      </c>
      <c r="S65" s="126"/>
      <c r="T65" s="126"/>
      <c r="U65" s="127"/>
      <c r="V65" s="57"/>
      <c r="X65" s="119" t="str" cm="1">
        <f t="array" ref="X65">IF($B$17="","",IFERROR(INDEX($B$17:$B$67,SMALL(IF(9='BACKEND- Calculations'!$I$17:$I$67,ROW($B$17:$B$67)-16,""),ROW()-54)),""))</f>
        <v/>
      </c>
      <c r="Y65" s="120"/>
      <c r="Z65" s="120"/>
      <c r="AA65" s="121"/>
    </row>
    <row r="66" spans="2:28" ht="30" customHeight="1" x14ac:dyDescent="0.15">
      <c r="B66" s="128"/>
      <c r="C66" s="129"/>
      <c r="D66" s="130"/>
      <c r="E66" s="130"/>
      <c r="F66" s="131"/>
      <c r="G66" s="131"/>
      <c r="I66" s="148"/>
      <c r="J66" s="113"/>
      <c r="K66" s="59"/>
      <c r="L66" s="125" t="str" cm="1">
        <f t="array" ref="L66">IF($B$17="","",IFERROR(INDEX($B$17:$B$67,SMALL(IF(7='BACKEND- Calculations'!$I$17:$I$67,ROW($B$17:$B$67)-16,""),ROW()-54)),""))</f>
        <v/>
      </c>
      <c r="M66" s="126"/>
      <c r="N66" s="126"/>
      <c r="O66" s="127"/>
      <c r="P66" s="59"/>
      <c r="Q66" s="57"/>
      <c r="R66" s="125" t="str" cm="1">
        <f t="array" ref="R66">IF($B$17="","",IFERROR(INDEX($B$17:$B$67,SMALL(IF(8='BACKEND- Calculations'!$I$17:$I$67,ROW($B$17:$B$67)-16,""),ROW()-54)),""))</f>
        <v/>
      </c>
      <c r="S66" s="126"/>
      <c r="T66" s="126"/>
      <c r="U66" s="127"/>
      <c r="V66" s="57"/>
      <c r="X66" s="119" t="str" cm="1">
        <f t="array" ref="X66">IF($B$17="","",IFERROR(INDEX($B$17:$B$67,SMALL(IF(9='BACKEND- Calculations'!$I$17:$I$67,ROW($B$17:$B$67)-16,""),ROW()-54)),""))</f>
        <v/>
      </c>
      <c r="Y66" s="120"/>
      <c r="Z66" s="120"/>
      <c r="AA66" s="121"/>
    </row>
    <row r="67" spans="2:28" ht="30" customHeight="1" x14ac:dyDescent="0.15">
      <c r="B67" s="128"/>
      <c r="C67" s="129"/>
      <c r="D67" s="130"/>
      <c r="E67" s="130"/>
      <c r="F67" s="131"/>
      <c r="G67" s="131"/>
      <c r="I67" s="148"/>
      <c r="J67" s="113"/>
      <c r="K67" s="59"/>
      <c r="L67" s="125" t="str" cm="1">
        <f t="array" ref="L67">IF($B$17="","",IFERROR(INDEX($B$17:$B$67,SMALL(IF(7='BACKEND- Calculations'!$I$17:$I$67,ROW($B$17:$B$67)-16,""),ROW()-54)),""))</f>
        <v/>
      </c>
      <c r="M67" s="126"/>
      <c r="N67" s="126"/>
      <c r="O67" s="127"/>
      <c r="P67" s="59"/>
      <c r="Q67" s="57"/>
      <c r="R67" s="125" t="str" cm="1">
        <f t="array" ref="R67">IF($B$17="","",IFERROR(INDEX($B$17:$B$67,SMALL(IF(8='BACKEND- Calculations'!$I$17:$I$67,ROW($B$17:$B$67)-16,""),ROW()-54)),""))</f>
        <v/>
      </c>
      <c r="S67" s="126"/>
      <c r="T67" s="126"/>
      <c r="U67" s="127"/>
      <c r="V67" s="57"/>
      <c r="X67" s="119" t="str" cm="1">
        <f t="array" ref="X67">IF($B$17="","",IFERROR(INDEX($B$17:$B$67,SMALL(IF(9='BACKEND- Calculations'!$I$17:$I$67,ROW($B$17:$B$67)-16,""),ROW()-54)),""))</f>
        <v/>
      </c>
      <c r="Y67" s="120"/>
      <c r="Z67" s="120"/>
      <c r="AA67" s="121"/>
    </row>
    <row r="68" spans="2:28" ht="30" customHeight="1" x14ac:dyDescent="0.15">
      <c r="D68" s="1"/>
      <c r="E68" s="1"/>
      <c r="I68" s="148"/>
      <c r="J68" s="113"/>
      <c r="K68" s="59"/>
      <c r="L68" s="125" t="str" cm="1">
        <f t="array" ref="L68">IF($B$17="","",IFERROR(INDEX($B$17:$B$67,SMALL(IF(7='BACKEND- Calculations'!$I$17:$I$67,ROW($B$17:$B$67)-16,""),ROW()-54)),""))</f>
        <v/>
      </c>
      <c r="M68" s="126"/>
      <c r="N68" s="126"/>
      <c r="O68" s="127"/>
      <c r="P68" s="59"/>
      <c r="Q68" s="57"/>
      <c r="R68" s="125" t="str" cm="1">
        <f t="array" ref="R68">IF($B$17="","",IFERROR(INDEX($B$17:$B$67,SMALL(IF(8='BACKEND- Calculations'!$I$17:$I$67,ROW($B$17:$B$67)-16,""),ROW()-54)),""))</f>
        <v/>
      </c>
      <c r="S68" s="126"/>
      <c r="T68" s="126"/>
      <c r="U68" s="127"/>
      <c r="V68" s="57"/>
      <c r="X68" s="119" t="str" cm="1">
        <f t="array" ref="X68">IF($B$17="","",IFERROR(INDEX($B$17:$B$67,SMALL(IF(9='BACKEND- Calculations'!$I$17:$I$67,ROW($B$17:$B$67)-16,""),ROW()-54)),""))</f>
        <v/>
      </c>
      <c r="Y68" s="120"/>
      <c r="Z68" s="120"/>
      <c r="AA68" s="121"/>
    </row>
    <row r="69" spans="2:28" ht="30" customHeight="1" x14ac:dyDescent="0.15">
      <c r="D69" s="1"/>
      <c r="E69" s="1"/>
      <c r="I69" s="148"/>
      <c r="J69" s="113"/>
      <c r="K69" s="59"/>
      <c r="L69" s="125" t="str" cm="1">
        <f t="array" ref="L69">IF($B$17="","",IFERROR(INDEX($B$17:$B$67,SMALL(IF(7='BACKEND- Calculations'!$I$17:$I$67,ROW($B$17:$B$67)-16,""),ROW()-54)),""))</f>
        <v/>
      </c>
      <c r="M69" s="126"/>
      <c r="N69" s="126"/>
      <c r="O69" s="127"/>
      <c r="P69" s="59"/>
      <c r="Q69" s="57"/>
      <c r="R69" s="125" t="str" cm="1">
        <f t="array" ref="R69">IF($B$17="","",IFERROR(INDEX($B$17:$B$67,SMALL(IF(8='BACKEND- Calculations'!$I$17:$I$67,ROW($B$17:$B$67)-16,""),ROW()-54)),""))</f>
        <v/>
      </c>
      <c r="S69" s="126"/>
      <c r="T69" s="126"/>
      <c r="U69" s="127"/>
      <c r="V69" s="57"/>
      <c r="X69" s="119" t="str" cm="1">
        <f t="array" ref="X69">IF($B$17="","",IFERROR(INDEX($B$17:$B$67,SMALL(IF(9='BACKEND- Calculations'!$I$17:$I$67,ROW($B$17:$B$67)-16,""),ROW()-54)),""))</f>
        <v/>
      </c>
      <c r="Y69" s="120"/>
      <c r="Z69" s="120"/>
      <c r="AA69" s="121"/>
    </row>
    <row r="70" spans="2:28" ht="30" customHeight="1" x14ac:dyDescent="0.15">
      <c r="D70" s="1"/>
      <c r="E70" s="1"/>
      <c r="I70" s="148"/>
      <c r="J70" s="113"/>
      <c r="K70" s="59"/>
      <c r="L70" s="125" t="str" cm="1">
        <f t="array" ref="L70">IF($B$17="","",IFERROR(INDEX($B$17:$B$67,SMALL(IF(7='BACKEND- Calculations'!$I$17:$I$67,ROW($B$17:$B$67)-16,""),ROW()-54)),""))</f>
        <v/>
      </c>
      <c r="M70" s="126"/>
      <c r="N70" s="126"/>
      <c r="O70" s="127"/>
      <c r="P70" s="59"/>
      <c r="Q70" s="57"/>
      <c r="R70" s="125" t="str" cm="1">
        <f t="array" ref="R70">IF($B$17="","",IFERROR(INDEX($B$17:$B$67,SMALL(IF(8='BACKEND- Calculations'!$I$17:$I$67,ROW($B$17:$B$67)-16,""),ROW()-54)),""))</f>
        <v/>
      </c>
      <c r="S70" s="126"/>
      <c r="T70" s="126"/>
      <c r="U70" s="127"/>
      <c r="V70" s="57"/>
      <c r="X70" s="119" t="str" cm="1">
        <f t="array" ref="X70">IF($B$17="","",IFERROR(INDEX($B$17:$B$67,SMALL(IF(9='BACKEND- Calculations'!$I$17:$I$67,ROW($B$17:$B$67)-16,""),ROW()-54)),""))</f>
        <v/>
      </c>
      <c r="Y70" s="120"/>
      <c r="Z70" s="120"/>
      <c r="AA70" s="121"/>
    </row>
    <row r="71" spans="2:28" ht="30" customHeight="1" x14ac:dyDescent="0.15">
      <c r="D71" s="1"/>
      <c r="E71" s="1"/>
      <c r="I71" s="148"/>
      <c r="J71" s="113"/>
      <c r="K71" s="59"/>
      <c r="L71" s="122" t="str" cm="1">
        <f t="array" ref="L71">IF($B$17="","",IFERROR(INDEX($B$17:$B$67,SMALL(IF(7='BACKEND- Calculations'!$I$17:$I$67,ROW($B$17:$B$67)-16,""),ROW()-54)),""))</f>
        <v/>
      </c>
      <c r="M71" s="123"/>
      <c r="N71" s="123"/>
      <c r="O71" s="124"/>
      <c r="P71" s="59"/>
      <c r="Q71" s="57"/>
      <c r="R71" s="122" t="str" cm="1">
        <f t="array" ref="R71">IF($B$17="","",IFERROR(INDEX($B$17:$B$67,SMALL(IF(8='BACKEND- Calculations'!$I$17:$I$67,ROW($B$17:$B$67)-16,""),ROW()-54)),""))</f>
        <v/>
      </c>
      <c r="S71" s="123"/>
      <c r="T71" s="123"/>
      <c r="U71" s="124"/>
      <c r="V71" s="57"/>
      <c r="X71" s="152" t="str" cm="1">
        <f t="array" ref="X71">IF($B$17="","",IFERROR(INDEX($B$17:$B$67,SMALL(IF(9='BACKEND- Calculations'!$I$17:$I$67,ROW($B$17:$B$67)-16,""),ROW()-54)),""))</f>
        <v/>
      </c>
      <c r="Y71" s="153"/>
      <c r="Z71" s="153"/>
      <c r="AA71" s="154"/>
    </row>
    <row r="72" spans="2:28" ht="48" customHeight="1" x14ac:dyDescent="0.25">
      <c r="D72" s="1"/>
      <c r="E72" s="1"/>
      <c r="I72" s="148"/>
      <c r="J72" s="75"/>
      <c r="K72" s="59"/>
      <c r="L72" s="60"/>
      <c r="M72" s="61"/>
      <c r="N72" s="61"/>
      <c r="O72" s="61"/>
      <c r="P72" s="59"/>
      <c r="Q72" s="57"/>
      <c r="R72" s="57"/>
      <c r="S72" s="57"/>
      <c r="T72" s="57"/>
      <c r="U72" s="57"/>
      <c r="V72" s="57"/>
    </row>
    <row r="73" spans="2:28" ht="54" customHeight="1" x14ac:dyDescent="0.15">
      <c r="D73" s="1"/>
      <c r="E73" s="1"/>
      <c r="I73" s="73"/>
      <c r="J73" s="73"/>
      <c r="K73" s="118" t="s">
        <v>43</v>
      </c>
      <c r="L73" s="118"/>
      <c r="M73" s="118"/>
      <c r="N73" s="118"/>
      <c r="O73" s="118"/>
      <c r="P73" s="118"/>
      <c r="Q73" s="118"/>
      <c r="R73" s="118"/>
      <c r="S73" s="118"/>
      <c r="T73" s="118"/>
      <c r="U73" s="118"/>
      <c r="V73" s="118"/>
      <c r="W73" s="118"/>
      <c r="X73" s="118"/>
      <c r="Y73" s="118"/>
      <c r="Z73" s="118"/>
      <c r="AA73" s="118"/>
      <c r="AB73" s="118"/>
    </row>
    <row r="74" spans="2:28" ht="50" customHeight="1" x14ac:dyDescent="0.15">
      <c r="I74" s="73"/>
      <c r="J74" s="73"/>
      <c r="K74" s="115" t="str">
        <f>'3. Term sheet'!B7</f>
        <v>1. Does not meet expectations</v>
      </c>
      <c r="L74" s="115"/>
      <c r="M74" s="115"/>
      <c r="N74" s="115"/>
      <c r="O74" s="115"/>
      <c r="P74" s="115"/>
      <c r="Q74" s="115" t="str">
        <f>'3. Term sheet'!B8</f>
        <v>2. Meets expectations</v>
      </c>
      <c r="R74" s="115"/>
      <c r="S74" s="115"/>
      <c r="T74" s="115"/>
      <c r="U74" s="115"/>
      <c r="V74" s="115"/>
      <c r="W74" s="190" t="str">
        <f>'3. Term sheet'!B9</f>
        <v>3. Exceeds expectations</v>
      </c>
      <c r="X74" s="190"/>
      <c r="Y74" s="190"/>
      <c r="Z74" s="190"/>
      <c r="AA74" s="190"/>
      <c r="AB74" s="190"/>
    </row>
    <row r="75" spans="2:28" ht="30" customHeight="1" x14ac:dyDescent="0.15"/>
    <row r="76" spans="2:28" ht="30" customHeight="1" x14ac:dyDescent="0.15"/>
    <row r="77" spans="2:28" ht="30" customHeight="1" x14ac:dyDescent="0.15"/>
    <row r="78" spans="2:28" ht="30" customHeight="1" x14ac:dyDescent="0.15"/>
    <row r="79" spans="2:28" ht="30" customHeight="1" x14ac:dyDescent="0.15"/>
    <row r="80" spans="2:28" ht="30" customHeight="1" x14ac:dyDescent="0.15"/>
    <row r="81" ht="30" customHeight="1" x14ac:dyDescent="0.15"/>
    <row r="82" ht="30" customHeight="1" x14ac:dyDescent="0.15"/>
    <row r="83" ht="30" customHeight="1" x14ac:dyDescent="0.15"/>
    <row r="84" ht="30" customHeight="1" x14ac:dyDescent="0.15"/>
    <row r="85" ht="30" customHeight="1" x14ac:dyDescent="0.15"/>
    <row r="86" ht="30" customHeight="1" x14ac:dyDescent="0.15"/>
    <row r="87" ht="30" customHeight="1" x14ac:dyDescent="0.15"/>
    <row r="88" ht="30" customHeight="1" x14ac:dyDescent="0.15"/>
    <row r="89" ht="30" customHeight="1" x14ac:dyDescent="0.15"/>
    <row r="90" ht="30" customHeight="1" x14ac:dyDescent="0.15"/>
    <row r="91" ht="30" customHeight="1" x14ac:dyDescent="0.15"/>
    <row r="92" ht="30" customHeight="1" x14ac:dyDescent="0.15"/>
    <row r="93" ht="30" customHeight="1" x14ac:dyDescent="0.15"/>
    <row r="94" ht="30" customHeight="1" x14ac:dyDescent="0.15"/>
    <row r="95" ht="30" customHeight="1" x14ac:dyDescent="0.15"/>
    <row r="96" ht="30" customHeight="1" x14ac:dyDescent="0.15"/>
    <row r="97" ht="30" customHeight="1" x14ac:dyDescent="0.15"/>
    <row r="98" ht="30" customHeight="1" x14ac:dyDescent="0.15"/>
    <row r="99" ht="30" customHeight="1" x14ac:dyDescent="0.15"/>
    <row r="100" ht="30" customHeight="1" x14ac:dyDescent="0.15"/>
    <row r="101" ht="30" customHeight="1" x14ac:dyDescent="0.15"/>
    <row r="102" ht="30" customHeight="1" x14ac:dyDescent="0.15"/>
    <row r="103" ht="30" customHeight="1" x14ac:dyDescent="0.15"/>
    <row r="104" ht="30" customHeight="1" x14ac:dyDescent="0.15"/>
    <row r="105" ht="30" customHeight="1" x14ac:dyDescent="0.15"/>
    <row r="106" ht="30" customHeight="1" x14ac:dyDescent="0.15"/>
    <row r="107" ht="30" customHeight="1" x14ac:dyDescent="0.15"/>
    <row r="108" ht="30" customHeight="1" x14ac:dyDescent="0.15"/>
    <row r="109" ht="30" customHeight="1" x14ac:dyDescent="0.15"/>
    <row r="110" ht="30" customHeight="1" x14ac:dyDescent="0.15"/>
    <row r="111" ht="30" customHeight="1" x14ac:dyDescent="0.15"/>
    <row r="112" ht="30" customHeight="1" x14ac:dyDescent="0.15"/>
    <row r="113" ht="30" customHeight="1" x14ac:dyDescent="0.15"/>
    <row r="114" ht="30" customHeight="1" x14ac:dyDescent="0.15"/>
    <row r="115" ht="30" customHeight="1" x14ac:dyDescent="0.15"/>
    <row r="116" ht="30" customHeight="1" x14ac:dyDescent="0.15"/>
    <row r="117" ht="30" customHeight="1" x14ac:dyDescent="0.15"/>
    <row r="118" ht="30" customHeight="1" x14ac:dyDescent="0.15"/>
    <row r="119" ht="30" customHeight="1" x14ac:dyDescent="0.15"/>
    <row r="120" ht="30" customHeight="1" x14ac:dyDescent="0.15"/>
    <row r="121" ht="30" customHeight="1" x14ac:dyDescent="0.15"/>
    <row r="122" ht="30" customHeight="1" x14ac:dyDescent="0.15"/>
    <row r="123" ht="30" customHeight="1" x14ac:dyDescent="0.15"/>
    <row r="124" ht="30" customHeight="1" x14ac:dyDescent="0.15"/>
  </sheetData>
  <mergeCells count="336">
    <mergeCell ref="Q74:V74"/>
    <mergeCell ref="W74:AB74"/>
    <mergeCell ref="X28:AA28"/>
    <mergeCell ref="X29:AA29"/>
    <mergeCell ref="X30:AA30"/>
    <mergeCell ref="L46:O46"/>
    <mergeCell ref="L47:O47"/>
    <mergeCell ref="L48:O48"/>
    <mergeCell ref="R46:U46"/>
    <mergeCell ref="R47:U47"/>
    <mergeCell ref="R48:U48"/>
    <mergeCell ref="X46:AA46"/>
    <mergeCell ref="X47:AA47"/>
    <mergeCell ref="X48:AA48"/>
    <mergeCell ref="X71:AA71"/>
    <mergeCell ref="L63:O63"/>
    <mergeCell ref="L64:O64"/>
    <mergeCell ref="L65:O65"/>
    <mergeCell ref="L66:O66"/>
    <mergeCell ref="L67:O67"/>
    <mergeCell ref="L68:O68"/>
    <mergeCell ref="X60:AA60"/>
    <mergeCell ref="X61:AA61"/>
    <mergeCell ref="X63:AA63"/>
    <mergeCell ref="F46:G46"/>
    <mergeCell ref="F47:G47"/>
    <mergeCell ref="F48:G48"/>
    <mergeCell ref="R68:U68"/>
    <mergeCell ref="R69:U69"/>
    <mergeCell ref="R70:U70"/>
    <mergeCell ref="R71:U71"/>
    <mergeCell ref="X69:AA69"/>
    <mergeCell ref="X70:AA70"/>
    <mergeCell ref="L69:O69"/>
    <mergeCell ref="L70:O70"/>
    <mergeCell ref="R56:U56"/>
    <mergeCell ref="R57:U57"/>
    <mergeCell ref="R58:U58"/>
    <mergeCell ref="R59:U59"/>
    <mergeCell ref="R60:U60"/>
    <mergeCell ref="R61:U61"/>
    <mergeCell ref="R62:U62"/>
    <mergeCell ref="R63:U63"/>
    <mergeCell ref="R64:U64"/>
    <mergeCell ref="R65:U65"/>
    <mergeCell ref="R66:U66"/>
    <mergeCell ref="R67:U67"/>
    <mergeCell ref="X62:AA62"/>
    <mergeCell ref="X64:AA64"/>
    <mergeCell ref="X65:AA65"/>
    <mergeCell ref="X66:AA66"/>
    <mergeCell ref="X67:AA67"/>
    <mergeCell ref="X68:AA68"/>
    <mergeCell ref="X59:AA59"/>
    <mergeCell ref="L55:O55"/>
    <mergeCell ref="R55:U55"/>
    <mergeCell ref="X55:AA55"/>
    <mergeCell ref="L58:O58"/>
    <mergeCell ref="X56:AA56"/>
    <mergeCell ref="X57:AA57"/>
    <mergeCell ref="X58:AA58"/>
    <mergeCell ref="L59:O59"/>
    <mergeCell ref="R43:U43"/>
    <mergeCell ref="X44:AA44"/>
    <mergeCell ref="X45:AA45"/>
    <mergeCell ref="X49:AA49"/>
    <mergeCell ref="X50:AA50"/>
    <mergeCell ref="X51:AA51"/>
    <mergeCell ref="L56:O56"/>
    <mergeCell ref="L57:O57"/>
    <mergeCell ref="R45:U45"/>
    <mergeCell ref="R49:U49"/>
    <mergeCell ref="R50:U50"/>
    <mergeCell ref="R51:U51"/>
    <mergeCell ref="L44:O44"/>
    <mergeCell ref="L45:O45"/>
    <mergeCell ref="L49:O49"/>
    <mergeCell ref="L50:O50"/>
    <mergeCell ref="R44:U44"/>
    <mergeCell ref="X14:AA14"/>
    <mergeCell ref="L34:O34"/>
    <mergeCell ref="L35:O35"/>
    <mergeCell ref="L36:O36"/>
    <mergeCell ref="L37:O37"/>
    <mergeCell ref="L38:O38"/>
    <mergeCell ref="L39:O39"/>
    <mergeCell ref="X34:AA34"/>
    <mergeCell ref="X35:AA35"/>
    <mergeCell ref="X15:AA15"/>
    <mergeCell ref="X16:AA16"/>
    <mergeCell ref="X17:AA17"/>
    <mergeCell ref="X18:AA18"/>
    <mergeCell ref="X19:AA19"/>
    <mergeCell ref="X20:AA20"/>
    <mergeCell ref="X21:AA21"/>
    <mergeCell ref="X22:AA22"/>
    <mergeCell ref="X23:AA23"/>
    <mergeCell ref="X24:AA24"/>
    <mergeCell ref="X36:AA36"/>
    <mergeCell ref="X37:AA37"/>
    <mergeCell ref="X38:AA38"/>
    <mergeCell ref="X39:AA39"/>
    <mergeCell ref="R36:U36"/>
    <mergeCell ref="R23:U23"/>
    <mergeCell ref="R24:U24"/>
    <mergeCell ref="R25:U25"/>
    <mergeCell ref="R26:U26"/>
    <mergeCell ref="R27:U27"/>
    <mergeCell ref="R28:U28"/>
    <mergeCell ref="R29:U29"/>
    <mergeCell ref="R30:U30"/>
    <mergeCell ref="R34:U34"/>
    <mergeCell ref="R14:U14"/>
    <mergeCell ref="R15:U15"/>
    <mergeCell ref="R16:U16"/>
    <mergeCell ref="R17:U17"/>
    <mergeCell ref="R18:U18"/>
    <mergeCell ref="R19:U19"/>
    <mergeCell ref="R20:U20"/>
    <mergeCell ref="R21:U21"/>
    <mergeCell ref="R22:U22"/>
    <mergeCell ref="L71:O71"/>
    <mergeCell ref="L60:O60"/>
    <mergeCell ref="L61:O61"/>
    <mergeCell ref="L62:O62"/>
    <mergeCell ref="X25:AA25"/>
    <mergeCell ref="X26:AA26"/>
    <mergeCell ref="X27:AA27"/>
    <mergeCell ref="L27:O27"/>
    <mergeCell ref="L28:O28"/>
    <mergeCell ref="L29:O29"/>
    <mergeCell ref="L30:O30"/>
    <mergeCell ref="R35:U35"/>
    <mergeCell ref="X40:AA40"/>
    <mergeCell ref="X41:AA41"/>
    <mergeCell ref="X42:AA42"/>
    <mergeCell ref="X43:AA43"/>
    <mergeCell ref="L42:O42"/>
    <mergeCell ref="L43:O43"/>
    <mergeCell ref="R37:U37"/>
    <mergeCell ref="R38:U38"/>
    <mergeCell ref="R39:U39"/>
    <mergeCell ref="R40:U40"/>
    <mergeCell ref="R41:U41"/>
    <mergeCell ref="R42:U42"/>
    <mergeCell ref="C9:F10"/>
    <mergeCell ref="B5:H7"/>
    <mergeCell ref="L14:O14"/>
    <mergeCell ref="L15:O15"/>
    <mergeCell ref="L16:O16"/>
    <mergeCell ref="L17:O17"/>
    <mergeCell ref="L18:O18"/>
    <mergeCell ref="L19:O19"/>
    <mergeCell ref="L20:O20"/>
    <mergeCell ref="B12:C16"/>
    <mergeCell ref="D12:E16"/>
    <mergeCell ref="B11:C11"/>
    <mergeCell ref="D11:E11"/>
    <mergeCell ref="F11:G11"/>
    <mergeCell ref="B20:C20"/>
    <mergeCell ref="B17:C17"/>
    <mergeCell ref="F12:G16"/>
    <mergeCell ref="F18:G18"/>
    <mergeCell ref="F19:G19"/>
    <mergeCell ref="F20:G20"/>
    <mergeCell ref="I11:I72"/>
    <mergeCell ref="B51:C51"/>
    <mergeCell ref="D51:E51"/>
    <mergeCell ref="F51:G51"/>
    <mergeCell ref="B25:C25"/>
    <mergeCell ref="B26:C26"/>
    <mergeCell ref="B27:C27"/>
    <mergeCell ref="D17:E17"/>
    <mergeCell ref="D18:E18"/>
    <mergeCell ref="D19:E19"/>
    <mergeCell ref="D20:E20"/>
    <mergeCell ref="D21:E21"/>
    <mergeCell ref="D22:E22"/>
    <mergeCell ref="B18:C18"/>
    <mergeCell ref="B19:C19"/>
    <mergeCell ref="D23:E23"/>
    <mergeCell ref="D24:E24"/>
    <mergeCell ref="B21:C21"/>
    <mergeCell ref="B22:C22"/>
    <mergeCell ref="B23:C23"/>
    <mergeCell ref="B24:C24"/>
    <mergeCell ref="B36:C36"/>
    <mergeCell ref="B37:C37"/>
    <mergeCell ref="B38:C38"/>
    <mergeCell ref="B33:C33"/>
    <mergeCell ref="B34:C34"/>
    <mergeCell ref="B35:C35"/>
    <mergeCell ref="B28:C28"/>
    <mergeCell ref="B29:C29"/>
    <mergeCell ref="B30:C30"/>
    <mergeCell ref="B31:C31"/>
    <mergeCell ref="B32:C32"/>
    <mergeCell ref="B43:C43"/>
    <mergeCell ref="B44:C44"/>
    <mergeCell ref="B45:C45"/>
    <mergeCell ref="B49:C49"/>
    <mergeCell ref="B50:C50"/>
    <mergeCell ref="B40:C40"/>
    <mergeCell ref="B41:C41"/>
    <mergeCell ref="B42:C42"/>
    <mergeCell ref="B39:C39"/>
    <mergeCell ref="B46:C46"/>
    <mergeCell ref="B47:C47"/>
    <mergeCell ref="B48:C48"/>
    <mergeCell ref="D32:E32"/>
    <mergeCell ref="D25:E25"/>
    <mergeCell ref="D26:E26"/>
    <mergeCell ref="D27:E27"/>
    <mergeCell ref="D33:E33"/>
    <mergeCell ref="D50:E50"/>
    <mergeCell ref="D40:E40"/>
    <mergeCell ref="D41:E41"/>
    <mergeCell ref="D42:E42"/>
    <mergeCell ref="D39:E39"/>
    <mergeCell ref="D36:E36"/>
    <mergeCell ref="D37:E37"/>
    <mergeCell ref="D38:E38"/>
    <mergeCell ref="D34:E34"/>
    <mergeCell ref="D35:E35"/>
    <mergeCell ref="D43:E43"/>
    <mergeCell ref="D44:E44"/>
    <mergeCell ref="D45:E45"/>
    <mergeCell ref="D49:E49"/>
    <mergeCell ref="D46:E46"/>
    <mergeCell ref="D47:E47"/>
    <mergeCell ref="D48:E48"/>
    <mergeCell ref="F27:G27"/>
    <mergeCell ref="F28:G28"/>
    <mergeCell ref="F29:G29"/>
    <mergeCell ref="F30:G30"/>
    <mergeCell ref="F31:G31"/>
    <mergeCell ref="D28:E28"/>
    <mergeCell ref="D29:E29"/>
    <mergeCell ref="D30:E30"/>
    <mergeCell ref="D31:E31"/>
    <mergeCell ref="K9:AB10"/>
    <mergeCell ref="F38:G38"/>
    <mergeCell ref="F39:G39"/>
    <mergeCell ref="F17:G17"/>
    <mergeCell ref="F36:G36"/>
    <mergeCell ref="F37:G37"/>
    <mergeCell ref="F50:G50"/>
    <mergeCell ref="F21:G21"/>
    <mergeCell ref="F22:G22"/>
    <mergeCell ref="F42:G42"/>
    <mergeCell ref="F43:G43"/>
    <mergeCell ref="F44:G44"/>
    <mergeCell ref="F45:G45"/>
    <mergeCell ref="F49:G49"/>
    <mergeCell ref="F40:G40"/>
    <mergeCell ref="F41:G41"/>
    <mergeCell ref="F23:G23"/>
    <mergeCell ref="F24:G24"/>
    <mergeCell ref="F25:G25"/>
    <mergeCell ref="F26:G26"/>
    <mergeCell ref="F32:G32"/>
    <mergeCell ref="F33:G33"/>
    <mergeCell ref="F34:G34"/>
    <mergeCell ref="F35:G35"/>
    <mergeCell ref="B52:C52"/>
    <mergeCell ref="D52:E52"/>
    <mergeCell ref="F52:G52"/>
    <mergeCell ref="B53:C53"/>
    <mergeCell ref="D53:E53"/>
    <mergeCell ref="F53:G53"/>
    <mergeCell ref="B54:C54"/>
    <mergeCell ref="D54:E54"/>
    <mergeCell ref="D57:E57"/>
    <mergeCell ref="F57:G57"/>
    <mergeCell ref="F54:G54"/>
    <mergeCell ref="B55:C55"/>
    <mergeCell ref="D55:E55"/>
    <mergeCell ref="F55:G55"/>
    <mergeCell ref="B56:C56"/>
    <mergeCell ref="D56:E56"/>
    <mergeCell ref="F56:G56"/>
    <mergeCell ref="B58:C58"/>
    <mergeCell ref="D58:E58"/>
    <mergeCell ref="F58:G58"/>
    <mergeCell ref="B57:C57"/>
    <mergeCell ref="B59:C59"/>
    <mergeCell ref="D59:E59"/>
    <mergeCell ref="F59:G59"/>
    <mergeCell ref="B60:C60"/>
    <mergeCell ref="D60:E60"/>
    <mergeCell ref="F60:G60"/>
    <mergeCell ref="B61:C61"/>
    <mergeCell ref="D61:E61"/>
    <mergeCell ref="F61:G61"/>
    <mergeCell ref="B62:C62"/>
    <mergeCell ref="D62:E62"/>
    <mergeCell ref="F62:G62"/>
    <mergeCell ref="B63:C63"/>
    <mergeCell ref="D63:E63"/>
    <mergeCell ref="F63:G63"/>
    <mergeCell ref="B67:C67"/>
    <mergeCell ref="D67:E67"/>
    <mergeCell ref="F67:G67"/>
    <mergeCell ref="B64:C64"/>
    <mergeCell ref="D64:E64"/>
    <mergeCell ref="F64:G64"/>
    <mergeCell ref="B65:C65"/>
    <mergeCell ref="D65:E65"/>
    <mergeCell ref="F65:G65"/>
    <mergeCell ref="B66:C66"/>
    <mergeCell ref="D66:E66"/>
    <mergeCell ref="F66:G66"/>
    <mergeCell ref="K8:AA8"/>
    <mergeCell ref="J32:J52"/>
    <mergeCell ref="J53:J71"/>
    <mergeCell ref="J13:J31"/>
    <mergeCell ref="K74:P74"/>
    <mergeCell ref="L11:O11"/>
    <mergeCell ref="R11:U11"/>
    <mergeCell ref="X11:AA11"/>
    <mergeCell ref="L32:O32"/>
    <mergeCell ref="R32:U32"/>
    <mergeCell ref="X32:AA32"/>
    <mergeCell ref="L53:O53"/>
    <mergeCell ref="X53:AA53"/>
    <mergeCell ref="R53:U53"/>
    <mergeCell ref="K73:AB73"/>
    <mergeCell ref="L21:O21"/>
    <mergeCell ref="L22:O22"/>
    <mergeCell ref="L23:O23"/>
    <mergeCell ref="L24:O24"/>
    <mergeCell ref="L25:O25"/>
    <mergeCell ref="L26:O26"/>
    <mergeCell ref="L51:O51"/>
    <mergeCell ref="L40:O40"/>
    <mergeCell ref="L41:O41"/>
  </mergeCells>
  <phoneticPr fontId="36" type="noConversion"/>
  <conditionalFormatting sqref="B17:G67">
    <cfRule type="containsBlanks" dxfId="0" priority="1">
      <formula>LEN(TRIM(B17))=0</formula>
    </cfRule>
  </conditionalFormatting>
  <conditionalFormatting sqref="K8">
    <cfRule type="colorScale" priority="6">
      <colorScale>
        <cfvo type="min"/>
        <cfvo type="percentile" val="50"/>
        <cfvo type="max"/>
        <color rgb="FF00A0AF"/>
        <color rgb="FFFFAB00"/>
        <color rgb="FFE32D34"/>
      </colorScale>
    </cfRule>
    <cfRule type="colorScale" priority="7">
      <colorScale>
        <cfvo type="min"/>
        <cfvo type="percentile" val="50"/>
        <cfvo type="max"/>
        <color rgb="FF8BD4DB"/>
        <color rgb="FFFFEBED"/>
        <color rgb="FFFFA1A1"/>
      </colorScale>
    </cfRule>
    <cfRule type="colorScale" priority="8">
      <colorScale>
        <cfvo type="min"/>
        <cfvo type="percentile" val="50"/>
        <cfvo type="max"/>
        <color rgb="FFF8696B"/>
        <color rgb="FFFFEB84"/>
        <color rgb="FF63BE7B"/>
      </colorScale>
    </cfRule>
    <cfRule type="colorScale" priority="9">
      <colorScale>
        <cfvo type="min"/>
        <cfvo type="percentile" val="50"/>
        <cfvo type="max"/>
        <color rgb="FF8BD4DB"/>
        <color rgb="FFFFD38F"/>
        <color rgb="FFFFD0D4"/>
      </colorScale>
    </cfRule>
  </conditionalFormatting>
  <pageMargins left="0.7" right="0.7" top="0.75" bottom="0.75" header="0.3" footer="0.3"/>
  <pageSetup paperSize="9" orientation="portrait" horizontalDpi="0" verticalDpi="0"/>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05E9F027-5513-E94E-8009-0CF04757448C}">
          <x14:formula1>
            <xm:f>'3. Term sheet'!$B$7:$B$9</xm:f>
          </x14:formula1>
          <xm:sqref>E49:E67 E17:E45 D17:D67</xm:sqref>
        </x14:dataValidation>
        <x14:dataValidation type="list" allowBlank="1" showInputMessage="1" showErrorMessage="1" xr:uid="{05EC8085-94D6-6D42-8B5B-92B6D68273BD}">
          <x14:formula1>
            <xm:f>'3. Term sheet'!$D$7:$D$9</xm:f>
          </x14:formula1>
          <xm:sqref>G49:G67 G17:G45 F17:F67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085F8-7D0A-CE49-8273-2B0D097CD55C}">
  <dimension ref="A1:I10"/>
  <sheetViews>
    <sheetView showGridLines="0" zoomScaleNormal="100" workbookViewId="0"/>
  </sheetViews>
  <sheetFormatPr baseColWidth="10" defaultColWidth="11" defaultRowHeight="14" x14ac:dyDescent="0.15"/>
  <cols>
    <col min="1" max="1" width="7" customWidth="1"/>
    <col min="2" max="5" width="20.83203125" customWidth="1"/>
  </cols>
  <sheetData>
    <row r="1" spans="1:9" ht="96" customHeight="1" x14ac:dyDescent="0.15"/>
    <row r="2" spans="1:9" ht="20" customHeight="1" x14ac:dyDescent="0.15">
      <c r="B2" s="197" t="s">
        <v>44</v>
      </c>
      <c r="C2" s="197"/>
      <c r="D2" s="197"/>
      <c r="E2" s="197"/>
    </row>
    <row r="3" spans="1:9" ht="15" customHeight="1" thickBot="1" x14ac:dyDescent="0.2">
      <c r="B3" s="197"/>
      <c r="C3" s="197"/>
      <c r="D3" s="197"/>
      <c r="E3" s="197"/>
    </row>
    <row r="4" spans="1:9" ht="43" customHeight="1" thickTop="1" x14ac:dyDescent="0.15">
      <c r="B4" s="202" t="s">
        <v>45</v>
      </c>
      <c r="C4" s="203"/>
      <c r="D4" s="203"/>
      <c r="E4" s="204"/>
      <c r="I4" s="80"/>
    </row>
    <row r="5" spans="1:9" ht="43" customHeight="1" x14ac:dyDescent="0.15">
      <c r="B5" s="200" t="s">
        <v>46</v>
      </c>
      <c r="C5" s="201"/>
      <c r="D5" s="201"/>
      <c r="E5" s="201"/>
      <c r="F5" s="34"/>
    </row>
    <row r="6" spans="1:9" ht="24" customHeight="1" x14ac:dyDescent="0.15">
      <c r="A6" s="33"/>
      <c r="B6" s="195" t="s">
        <v>34</v>
      </c>
      <c r="C6" s="196"/>
      <c r="D6" s="195" t="s">
        <v>35</v>
      </c>
      <c r="E6" s="196"/>
      <c r="F6" s="34"/>
    </row>
    <row r="7" spans="1:9" s="39" customFormat="1" ht="20" customHeight="1" x14ac:dyDescent="0.15">
      <c r="B7" s="198" t="s">
        <v>47</v>
      </c>
      <c r="C7" s="198"/>
      <c r="D7" s="198" t="s">
        <v>48</v>
      </c>
      <c r="E7" s="198"/>
    </row>
    <row r="8" spans="1:9" s="39" customFormat="1" ht="20" customHeight="1" x14ac:dyDescent="0.15">
      <c r="B8" s="199" t="s">
        <v>49</v>
      </c>
      <c r="C8" s="199"/>
      <c r="D8" s="199" t="s">
        <v>50</v>
      </c>
      <c r="E8" s="199"/>
    </row>
    <row r="9" spans="1:9" s="39" customFormat="1" ht="20" customHeight="1" thickBot="1" x14ac:dyDescent="0.2">
      <c r="B9" s="194" t="s">
        <v>51</v>
      </c>
      <c r="C9" s="194"/>
      <c r="D9" s="194" t="s">
        <v>52</v>
      </c>
      <c r="E9" s="194"/>
    </row>
    <row r="10" spans="1:9" ht="15" thickTop="1" x14ac:dyDescent="0.15">
      <c r="B10" s="81"/>
      <c r="C10" s="81"/>
      <c r="D10" s="81"/>
      <c r="E10" s="81"/>
    </row>
  </sheetData>
  <mergeCells count="11">
    <mergeCell ref="B9:C9"/>
    <mergeCell ref="D9:E9"/>
    <mergeCell ref="B6:C6"/>
    <mergeCell ref="B2:E3"/>
    <mergeCell ref="D6:E6"/>
    <mergeCell ref="D7:E7"/>
    <mergeCell ref="D8:E8"/>
    <mergeCell ref="B7:C7"/>
    <mergeCell ref="B8:C8"/>
    <mergeCell ref="B5:E5"/>
    <mergeCell ref="B4:E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17A09-529A-2442-9FFC-0898D6A552EC}">
  <dimension ref="B10:O67"/>
  <sheetViews>
    <sheetView zoomScale="93" zoomScaleNormal="93" workbookViewId="0">
      <selection activeCell="F28" sqref="F28:H28"/>
    </sheetView>
  </sheetViews>
  <sheetFormatPr baseColWidth="10" defaultColWidth="11" defaultRowHeight="14" x14ac:dyDescent="0.15"/>
  <cols>
    <col min="8" max="8" width="1" customWidth="1"/>
    <col min="9" max="9" width="13.5" customWidth="1"/>
    <col min="10" max="10" width="14.33203125" customWidth="1"/>
    <col min="11" max="11" width="13.6640625" customWidth="1"/>
    <col min="12" max="12" width="30.83203125" customWidth="1"/>
    <col min="13" max="13" width="18.83203125" customWidth="1"/>
    <col min="14" max="14" width="30.83203125" customWidth="1"/>
    <col min="15" max="15" width="18.6640625" customWidth="1"/>
  </cols>
  <sheetData>
    <row r="10" spans="2:15" ht="20" x14ac:dyDescent="0.15">
      <c r="B10" s="205" t="s">
        <v>53</v>
      </c>
      <c r="C10" s="205"/>
      <c r="D10" s="205"/>
      <c r="E10" s="205"/>
      <c r="F10" s="205"/>
      <c r="G10" s="205"/>
      <c r="H10" s="205"/>
      <c r="I10" s="205"/>
      <c r="J10" s="20"/>
      <c r="K10" s="20"/>
    </row>
    <row r="11" spans="2:15" ht="20" x14ac:dyDescent="0.2">
      <c r="B11" s="206" t="s">
        <v>33</v>
      </c>
      <c r="C11" s="216"/>
      <c r="D11" s="206" t="s">
        <v>34</v>
      </c>
      <c r="E11" s="207"/>
      <c r="F11" s="217" t="s">
        <v>35</v>
      </c>
      <c r="G11" s="218"/>
      <c r="H11" s="218"/>
      <c r="I11" s="17"/>
      <c r="J11" s="20"/>
      <c r="K11" s="20"/>
    </row>
    <row r="12" spans="2:15" ht="14" customHeight="1" x14ac:dyDescent="0.15">
      <c r="B12" s="219" t="s">
        <v>54</v>
      </c>
      <c r="C12" s="220"/>
      <c r="D12" s="219" t="s">
        <v>55</v>
      </c>
      <c r="E12" s="220"/>
      <c r="F12" s="221" t="s">
        <v>56</v>
      </c>
      <c r="G12" s="222"/>
      <c r="H12" s="225"/>
      <c r="I12" s="208" t="s">
        <v>57</v>
      </c>
      <c r="J12" s="20"/>
      <c r="K12" s="20"/>
    </row>
    <row r="13" spans="2:15" ht="14" customHeight="1" x14ac:dyDescent="0.15">
      <c r="B13" s="220"/>
      <c r="C13" s="220"/>
      <c r="D13" s="220"/>
      <c r="E13" s="220"/>
      <c r="F13" s="223"/>
      <c r="G13" s="224"/>
      <c r="H13" s="226"/>
      <c r="I13" s="209"/>
      <c r="J13" s="20"/>
      <c r="K13" s="20"/>
    </row>
    <row r="14" spans="2:15" ht="14" customHeight="1" x14ac:dyDescent="0.15">
      <c r="B14" s="220"/>
      <c r="C14" s="220"/>
      <c r="D14" s="220"/>
      <c r="E14" s="220"/>
      <c r="F14" s="223"/>
      <c r="G14" s="224"/>
      <c r="H14" s="226"/>
      <c r="I14" s="209"/>
      <c r="J14" s="20"/>
      <c r="K14" s="20"/>
    </row>
    <row r="15" spans="2:15" ht="14" customHeight="1" x14ac:dyDescent="0.15">
      <c r="B15" s="220"/>
      <c r="C15" s="220"/>
      <c r="D15" s="220"/>
      <c r="E15" s="220"/>
      <c r="F15" s="223"/>
      <c r="G15" s="224"/>
      <c r="H15" s="226"/>
      <c r="I15" s="209"/>
      <c r="J15" s="20"/>
      <c r="K15" s="20"/>
    </row>
    <row r="16" spans="2:15" ht="38" customHeight="1" x14ac:dyDescent="0.15">
      <c r="B16" s="220"/>
      <c r="C16" s="220"/>
      <c r="D16" s="220"/>
      <c r="E16" s="220"/>
      <c r="F16" s="223"/>
      <c r="G16" s="224"/>
      <c r="H16" s="226"/>
      <c r="I16" s="210"/>
      <c r="J16" s="20"/>
      <c r="K16" s="20"/>
      <c r="L16" s="215" t="s">
        <v>58</v>
      </c>
      <c r="M16" s="215"/>
      <c r="N16" s="215" t="s">
        <v>59</v>
      </c>
      <c r="O16" s="215"/>
    </row>
    <row r="17" spans="2:15" s="18" customFormat="1" ht="30" customHeight="1" x14ac:dyDescent="0.15">
      <c r="B17" s="211" t="str">
        <f>IF('2. Nine-Box Grid'!B17="","",'2. Nine-Box Grid'!B17)</f>
        <v/>
      </c>
      <c r="C17" s="211"/>
      <c r="D17" s="212" t="str" cm="1">
        <f t="array" ref="D17">IF('2. Nine-Box Grid'!D17="","",_xlfn.IFS('2. Nine-Box Grid'!D17='3. Term sheet'!$B$7,1,'2. Nine-Box Grid'!D17='3. Term sheet'!$B$8,2,'2. Nine-Box Grid'!D17='3. Term sheet'!$B$9,3))</f>
        <v/>
      </c>
      <c r="E17" s="133"/>
      <c r="F17" s="213" t="str" cm="1">
        <f t="array" ref="F17">IF('2. Nine-Box Grid'!F17="","",_xlfn.IFS('2. Nine-Box Grid'!F17='3. Term sheet'!$D$7,1,'2. Nine-Box Grid'!F17='3. Term sheet'!$D$8,2,'2. Nine-Box Grid'!F17='3. Term sheet'!$D$9,3))</f>
        <v/>
      </c>
      <c r="G17" s="213"/>
      <c r="H17" s="214"/>
      <c r="I17" s="19" t="str" cm="1">
        <f t="array" ref="I17">IFERROR(_xlfn.IFS(AND(D17=1,F17=3),1,AND(D17=2,F17=3),2,AND(D17=3,F17=3),3,AND(D17=1,F17=2),4,AND(D17=2,F17=2),5,AND(D17=3,F17=2),6,AND(D17=1,F17=1),7,AND(D17=2,F17=1),8,AND(D17=3,F17=1),9),"")</f>
        <v/>
      </c>
      <c r="J17" s="20"/>
      <c r="K17" s="24">
        <v>1</v>
      </c>
      <c r="L17" s="21" t="str">
        <f>'3. Term sheet'!B7</f>
        <v>1. Does not meet expectations</v>
      </c>
      <c r="M17" s="19">
        <v>1</v>
      </c>
      <c r="N17" s="21" t="str">
        <f>'3. Term sheet'!D9</f>
        <v>3. High potential</v>
      </c>
      <c r="O17" s="19">
        <v>3</v>
      </c>
    </row>
    <row r="18" spans="2:15" s="18" customFormat="1" ht="30" customHeight="1" x14ac:dyDescent="0.15">
      <c r="B18" s="211" t="str">
        <f>IF('2. Nine-Box Grid'!B18="","",'2. Nine-Box Grid'!B18)</f>
        <v/>
      </c>
      <c r="C18" s="211"/>
      <c r="D18" s="212" t="str" cm="1">
        <f t="array" ref="D18">IF('2. Nine-Box Grid'!D18="","",_xlfn.IFS('2. Nine-Box Grid'!D18='3. Term sheet'!$B$7,1,'2. Nine-Box Grid'!D18='3. Term sheet'!$B$8,2,'2. Nine-Box Grid'!D18='3. Term sheet'!$B$9,3))</f>
        <v/>
      </c>
      <c r="E18" s="133"/>
      <c r="F18" s="213" t="str" cm="1">
        <f t="array" ref="F18">IF('2. Nine-Box Grid'!F18="","",_xlfn.IFS('2. Nine-Box Grid'!F18='3. Term sheet'!$D$7,1,'2. Nine-Box Grid'!F18='3. Term sheet'!$D$8,2,'2. Nine-Box Grid'!F18='3. Term sheet'!$D$9,3))</f>
        <v/>
      </c>
      <c r="G18" s="213"/>
      <c r="H18" s="214"/>
      <c r="I18" s="19" t="str" cm="1">
        <f t="array" ref="I18">IFERROR(_xlfn.IFS(AND(D18=1,F18=3),1,AND(D18=2,F18=3),2,AND(D18=3,F18=3),3,AND(D18=1,F18=2),4,AND(D18=2,F18=2),5,AND(D18=3,F18=2),6,AND(D18=1,F18=1),7,AND(D18=2,F18=1),8,AND(D18=3,F18=1),9),"")</f>
        <v/>
      </c>
      <c r="J18" s="20"/>
      <c r="K18" s="25">
        <v>2</v>
      </c>
      <c r="L18" s="23" t="str">
        <f>'3. Term sheet'!B8</f>
        <v>2. Meets expectations</v>
      </c>
      <c r="M18" s="19">
        <v>2</v>
      </c>
      <c r="N18" s="21" t="str">
        <f>'3. Term sheet'!D9</f>
        <v>3. High potential</v>
      </c>
      <c r="O18" s="19">
        <v>3</v>
      </c>
    </row>
    <row r="19" spans="2:15" s="18" customFormat="1" ht="30" customHeight="1" x14ac:dyDescent="0.15">
      <c r="B19" s="211" t="str">
        <f>IF('2. Nine-Box Grid'!B19="","",'2. Nine-Box Grid'!B19)</f>
        <v/>
      </c>
      <c r="C19" s="211"/>
      <c r="D19" s="212" t="str" cm="1">
        <f t="array" ref="D19">IF('2. Nine-Box Grid'!D19="","",_xlfn.IFS('2. Nine-Box Grid'!D19='3. Term sheet'!$B$7,1,'2. Nine-Box Grid'!D19='3. Term sheet'!$B$8,2,'2. Nine-Box Grid'!D19='3. Term sheet'!$B$9,3))</f>
        <v/>
      </c>
      <c r="E19" s="133"/>
      <c r="F19" s="213" t="str" cm="1">
        <f t="array" ref="F19">IF('2. Nine-Box Grid'!F19="","",_xlfn.IFS('2. Nine-Box Grid'!F19='3. Term sheet'!$D$7,1,'2. Nine-Box Grid'!F19='3. Term sheet'!$D$8,2,'2. Nine-Box Grid'!F19='3. Term sheet'!$D$9,3))</f>
        <v/>
      </c>
      <c r="G19" s="213"/>
      <c r="H19" s="214"/>
      <c r="I19" s="19" t="str" cm="1">
        <f t="array" ref="I19">IFERROR(_xlfn.IFS(AND(D19=1,F19=3),1,AND(D19=2,F19=3),2,AND(D19=3,F19=3),3,AND(D19=1,F19=2),4,AND(D19=2,F19=2),5,AND(D19=3,F19=2),6,AND(D19=1,F19=1),7,AND(D19=2,F19=1),8,AND(D19=3,F19=1),9),"")</f>
        <v/>
      </c>
      <c r="J19" s="20"/>
      <c r="K19" s="26">
        <v>3</v>
      </c>
      <c r="L19" s="22" t="str">
        <f>'3. Term sheet'!B9</f>
        <v>3. Exceeds expectations</v>
      </c>
      <c r="M19" s="19">
        <v>3</v>
      </c>
      <c r="N19" s="21" t="str">
        <f>'3. Term sheet'!D9</f>
        <v>3. High potential</v>
      </c>
      <c r="O19" s="19">
        <v>3</v>
      </c>
    </row>
    <row r="20" spans="2:15" s="18" customFormat="1" ht="30" customHeight="1" x14ac:dyDescent="0.15">
      <c r="B20" s="211" t="str">
        <f>IF('2. Nine-Box Grid'!B20="","",'2. Nine-Box Grid'!B20)</f>
        <v/>
      </c>
      <c r="C20" s="211"/>
      <c r="D20" s="212" t="str" cm="1">
        <f t="array" ref="D20">IF('2. Nine-Box Grid'!D20="","",_xlfn.IFS('2. Nine-Box Grid'!D20='3. Term sheet'!$B$7,1,'2. Nine-Box Grid'!D20='3. Term sheet'!$B$8,2,'2. Nine-Box Grid'!D20='3. Term sheet'!$B$9,3))</f>
        <v/>
      </c>
      <c r="E20" s="133"/>
      <c r="F20" s="213" t="str" cm="1">
        <f t="array" ref="F20">IF('2. Nine-Box Grid'!F20="","",_xlfn.IFS('2. Nine-Box Grid'!F20='3. Term sheet'!$D$7,1,'2. Nine-Box Grid'!F20='3. Term sheet'!$D$8,2,'2. Nine-Box Grid'!F20='3. Term sheet'!$D$9,3))</f>
        <v/>
      </c>
      <c r="G20" s="213"/>
      <c r="H20" s="214"/>
      <c r="I20" s="19" t="str" cm="1">
        <f t="array" ref="I20">IFERROR(_xlfn.IFS(AND(D20=1,F20=3),1,AND(D20=2,F20=3),2,AND(D20=3,F20=3),3,AND(D20=1,F20=2),4,AND(D20=2,F20=2),5,AND(D20=3,F20=2),6,AND(D20=1,F20=1),7,AND(D20=2,F20=1),8,AND(D20=3,F20=1),9),"")</f>
        <v/>
      </c>
      <c r="J20" s="20"/>
      <c r="K20" s="25">
        <v>4</v>
      </c>
      <c r="L20" s="21" t="str">
        <f>'3. Term sheet'!B7</f>
        <v>1. Does not meet expectations</v>
      </c>
      <c r="M20" s="19">
        <v>1</v>
      </c>
      <c r="N20" s="21" t="str">
        <f>'3. Term sheet'!D8</f>
        <v>2. Medium potential</v>
      </c>
      <c r="O20" s="19">
        <v>2</v>
      </c>
    </row>
    <row r="21" spans="2:15" s="18" customFormat="1" ht="30" customHeight="1" x14ac:dyDescent="0.15">
      <c r="B21" s="211" t="str">
        <f>IF('2. Nine-Box Grid'!B21="","",'2. Nine-Box Grid'!B21)</f>
        <v/>
      </c>
      <c r="C21" s="211"/>
      <c r="D21" s="212" t="str" cm="1">
        <f t="array" ref="D21">IF('2. Nine-Box Grid'!D21="","",_xlfn.IFS('2. Nine-Box Grid'!D21='3. Term sheet'!$B$7,1,'2. Nine-Box Grid'!D21='3. Term sheet'!$B$8,2,'2. Nine-Box Grid'!D21='3. Term sheet'!$B$9,3))</f>
        <v/>
      </c>
      <c r="E21" s="133"/>
      <c r="F21" s="213" t="str" cm="1">
        <f t="array" ref="F21">IF('2. Nine-Box Grid'!F21="","",_xlfn.IFS('2. Nine-Box Grid'!F21='3. Term sheet'!$D$7,1,'2. Nine-Box Grid'!F21='3. Term sheet'!$D$8,2,'2. Nine-Box Grid'!F21='3. Term sheet'!$D$9,3))</f>
        <v/>
      </c>
      <c r="G21" s="213"/>
      <c r="H21" s="214"/>
      <c r="I21" s="19" t="str" cm="1">
        <f t="array" ref="I21">IFERROR(_xlfn.IFS(AND(D21=1,F21=3),1,AND(D21=2,F21=3),2,AND(D21=3,F21=3),3,AND(D21=1,F21=2),4,AND(D21=2,F21=2),5,AND(D21=3,F21=2),6,AND(D21=1,F21=1),7,AND(D21=2,F21=1),8,AND(D21=3,F21=1),9),"")</f>
        <v/>
      </c>
      <c r="J21" s="20"/>
      <c r="K21" s="24">
        <v>5</v>
      </c>
      <c r="L21" s="23" t="str">
        <f>'3. Term sheet'!B8</f>
        <v>2. Meets expectations</v>
      </c>
      <c r="M21" s="19">
        <v>2</v>
      </c>
      <c r="N21" s="21" t="str">
        <f>'3. Term sheet'!D8</f>
        <v>2. Medium potential</v>
      </c>
      <c r="O21" s="19">
        <v>2</v>
      </c>
    </row>
    <row r="22" spans="2:15" s="18" customFormat="1" ht="30" customHeight="1" x14ac:dyDescent="0.15">
      <c r="B22" s="211" t="str">
        <f>IF('2. Nine-Box Grid'!B22="","",'2. Nine-Box Grid'!B22)</f>
        <v/>
      </c>
      <c r="C22" s="211"/>
      <c r="D22" s="212" t="str" cm="1">
        <f t="array" ref="D22">IF('2. Nine-Box Grid'!D22="","",_xlfn.IFS('2. Nine-Box Grid'!D22='3. Term sheet'!$B$7,1,'2. Nine-Box Grid'!D22='3. Term sheet'!$B$8,2,'2. Nine-Box Grid'!D22='3. Term sheet'!$B$9,3))</f>
        <v/>
      </c>
      <c r="E22" s="133"/>
      <c r="F22" s="213" t="str" cm="1">
        <f t="array" ref="F22">IF('2. Nine-Box Grid'!F22="","",_xlfn.IFS('2. Nine-Box Grid'!F22='3. Term sheet'!$D$7,1,'2. Nine-Box Grid'!F22='3. Term sheet'!$D$8,2,'2. Nine-Box Grid'!F22='3. Term sheet'!$D$9,3))</f>
        <v/>
      </c>
      <c r="G22" s="213"/>
      <c r="H22" s="214"/>
      <c r="I22" s="19" t="str" cm="1">
        <f t="array" ref="I22">IFERROR(_xlfn.IFS(AND(D22=1,F22=3),1,AND(D22=2,F22=3),2,AND(D22=3,F22=3),3,AND(D22=1,F22=2),4,AND(D22=2,F22=2),5,AND(D22=3,F22=2),6,AND(D22=1,F22=1),7,AND(D22=2,F22=1),8,AND(D22=3,F22=1),9),"")</f>
        <v/>
      </c>
      <c r="J22" s="20"/>
      <c r="K22" s="25">
        <v>6</v>
      </c>
      <c r="L22" s="22" t="str">
        <f>'3. Term sheet'!B9</f>
        <v>3. Exceeds expectations</v>
      </c>
      <c r="M22" s="19">
        <v>3</v>
      </c>
      <c r="N22" s="21" t="str">
        <f>'3. Term sheet'!D8</f>
        <v>2. Medium potential</v>
      </c>
      <c r="O22" s="19">
        <v>2</v>
      </c>
    </row>
    <row r="23" spans="2:15" s="18" customFormat="1" ht="30" customHeight="1" x14ac:dyDescent="0.15">
      <c r="B23" s="211" t="str">
        <f>IF('2. Nine-Box Grid'!B23="","",'2. Nine-Box Grid'!B23)</f>
        <v/>
      </c>
      <c r="C23" s="211"/>
      <c r="D23" s="212" t="str" cm="1">
        <f t="array" ref="D23">IF('2. Nine-Box Grid'!D23="","",_xlfn.IFS('2. Nine-Box Grid'!D23='3. Term sheet'!$B$7,1,'2. Nine-Box Grid'!D23='3. Term sheet'!$B$8,2,'2. Nine-Box Grid'!D23='3. Term sheet'!$B$9,3))</f>
        <v/>
      </c>
      <c r="E23" s="133"/>
      <c r="F23" s="213" t="str" cm="1">
        <f t="array" ref="F23">IF('2. Nine-Box Grid'!F23="","",_xlfn.IFS('2. Nine-Box Grid'!F23='3. Term sheet'!$D$7,1,'2. Nine-Box Grid'!F23='3. Term sheet'!$D$8,2,'2. Nine-Box Grid'!F23='3. Term sheet'!$D$9,3))</f>
        <v/>
      </c>
      <c r="G23" s="213"/>
      <c r="H23" s="214"/>
      <c r="I23" s="19" t="str" cm="1">
        <f t="array" ref="I23">IFERROR(_xlfn.IFS(AND(D23=1,F23=3),1,AND(D23=2,F23=3),2,AND(D23=3,F23=3),3,AND(D23=1,F23=2),4,AND(D23=2,F23=2),5,AND(D23=3,F23=2),6,AND(D23=1,F23=1),7,AND(D23=2,F23=1),8,AND(D23=3,F23=1),9),"")</f>
        <v/>
      </c>
      <c r="J23" s="20"/>
      <c r="K23" s="26">
        <v>7</v>
      </c>
      <c r="L23" s="21" t="str">
        <f>'3. Term sheet'!B7</f>
        <v>1. Does not meet expectations</v>
      </c>
      <c r="M23" s="19">
        <v>1</v>
      </c>
      <c r="N23" s="21" t="str">
        <f>'3. Term sheet'!D7</f>
        <v>1. Low potential</v>
      </c>
      <c r="O23" s="19">
        <v>1</v>
      </c>
    </row>
    <row r="24" spans="2:15" s="18" customFormat="1" ht="30" customHeight="1" x14ac:dyDescent="0.15">
      <c r="B24" s="211" t="str">
        <f>IF('2. Nine-Box Grid'!B24="","",'2. Nine-Box Grid'!B24)</f>
        <v/>
      </c>
      <c r="C24" s="211"/>
      <c r="D24" s="212" t="str" cm="1">
        <f t="array" ref="D24">IF('2. Nine-Box Grid'!D24="","",_xlfn.IFS('2. Nine-Box Grid'!D24='3. Term sheet'!$B$7,1,'2. Nine-Box Grid'!D24='3. Term sheet'!$B$8,2,'2. Nine-Box Grid'!D24='3. Term sheet'!$B$9,3))</f>
        <v/>
      </c>
      <c r="E24" s="133"/>
      <c r="F24" s="213" t="str" cm="1">
        <f t="array" ref="F24">IF('2. Nine-Box Grid'!F24="","",_xlfn.IFS('2. Nine-Box Grid'!F24='3. Term sheet'!$D$7,1,'2. Nine-Box Grid'!F24='3. Term sheet'!$D$8,2,'2. Nine-Box Grid'!F24='3. Term sheet'!$D$9,3))</f>
        <v/>
      </c>
      <c r="G24" s="213"/>
      <c r="H24" s="214"/>
      <c r="I24" s="19" t="str" cm="1">
        <f t="array" ref="I24">IFERROR(_xlfn.IFS(AND(D24=1,F24=3),1,AND(D24=2,F24=3),2,AND(D24=3,F24=3),3,AND(D24=1,F24=2),4,AND(D24=2,F24=2),5,AND(D24=3,F24=2),6,AND(D24=1,F24=1),7,AND(D24=2,F24=1),8,AND(D24=3,F24=1),9),"")</f>
        <v/>
      </c>
      <c r="J24" s="20"/>
      <c r="K24" s="25">
        <v>8</v>
      </c>
      <c r="L24" s="23" t="str">
        <f>'3. Term sheet'!B8</f>
        <v>2. Meets expectations</v>
      </c>
      <c r="M24" s="19">
        <v>2</v>
      </c>
      <c r="N24" s="21" t="str">
        <f>'3. Term sheet'!D7</f>
        <v>1. Low potential</v>
      </c>
      <c r="O24" s="19">
        <v>1</v>
      </c>
    </row>
    <row r="25" spans="2:15" s="18" customFormat="1" ht="30" customHeight="1" x14ac:dyDescent="0.15">
      <c r="B25" s="211" t="str">
        <f>IF('2. Nine-Box Grid'!B25="","",'2. Nine-Box Grid'!B25)</f>
        <v/>
      </c>
      <c r="C25" s="211"/>
      <c r="D25" s="212" t="str" cm="1">
        <f t="array" ref="D25">IF('2. Nine-Box Grid'!D25="","",_xlfn.IFS('2. Nine-Box Grid'!D25='3. Term sheet'!$B$7,1,'2. Nine-Box Grid'!D25='3. Term sheet'!$B$8,2,'2. Nine-Box Grid'!D25='3. Term sheet'!$B$9,3))</f>
        <v/>
      </c>
      <c r="E25" s="133"/>
      <c r="F25" s="213" t="str" cm="1">
        <f t="array" ref="F25">IF('2. Nine-Box Grid'!F25="","",_xlfn.IFS('2. Nine-Box Grid'!F25='3. Term sheet'!$D$7,1,'2. Nine-Box Grid'!F25='3. Term sheet'!$D$8,2,'2. Nine-Box Grid'!F25='3. Term sheet'!$D$9,3))</f>
        <v/>
      </c>
      <c r="G25" s="213"/>
      <c r="H25" s="214"/>
      <c r="I25" s="19" t="str" cm="1">
        <f t="array" ref="I25">IFERROR(_xlfn.IFS(AND(D25=1,F25=3),1,AND(D25=2,F25=3),2,AND(D25=3,F25=3),3,AND(D25=1,F25=2),4,AND(D25=2,F25=2),5,AND(D25=3,F25=2),6,AND(D25=1,F25=1),7,AND(D25=2,F25=1),8,AND(D25=3,F25=1),9),"")</f>
        <v/>
      </c>
      <c r="J25" s="20"/>
      <c r="K25" s="25">
        <v>9</v>
      </c>
      <c r="L25" s="23" t="str">
        <f>'3. Term sheet'!B9</f>
        <v>3. Exceeds expectations</v>
      </c>
      <c r="M25" s="19">
        <v>3</v>
      </c>
      <c r="N25" s="35" t="str">
        <f>'3. Term sheet'!D7</f>
        <v>1. Low potential</v>
      </c>
      <c r="O25" s="19">
        <v>1</v>
      </c>
    </row>
    <row r="26" spans="2:15" s="18" customFormat="1" ht="30" customHeight="1" x14ac:dyDescent="0.15">
      <c r="B26" s="211" t="str">
        <f>IF('2. Nine-Box Grid'!B26="","",'2. Nine-Box Grid'!B26)</f>
        <v/>
      </c>
      <c r="C26" s="211"/>
      <c r="D26" s="212" t="str" cm="1">
        <f t="array" ref="D26">IF('2. Nine-Box Grid'!D26="","",_xlfn.IFS('2. Nine-Box Grid'!D26='3. Term sheet'!$B$7,1,'2. Nine-Box Grid'!D26='3. Term sheet'!$B$8,2,'2. Nine-Box Grid'!D26='3. Term sheet'!$B$9,3))</f>
        <v/>
      </c>
      <c r="E26" s="133"/>
      <c r="F26" s="213" t="str" cm="1">
        <f t="array" ref="F26">IF('2. Nine-Box Grid'!F26="","",_xlfn.IFS('2. Nine-Box Grid'!F26='3. Term sheet'!$D$7,1,'2. Nine-Box Grid'!F26='3. Term sheet'!$D$8,2,'2. Nine-Box Grid'!F26='3. Term sheet'!$D$9,3))</f>
        <v/>
      </c>
      <c r="G26" s="213"/>
      <c r="H26" s="214"/>
      <c r="I26" s="19" t="str" cm="1">
        <f t="array" ref="I26">IFERROR(_xlfn.IFS(AND(D26=1,F26=3),1,AND(D26=2,F26=3),2,AND(D26=3,F26=3),3,AND(D26=1,F26=2),4,AND(D26=2,F26=2),5,AND(D26=3,F26=2),6,AND(D26=1,F26=1),7,AND(D26=2,F26=1),8,AND(D26=3,F26=1),9),"")</f>
        <v/>
      </c>
      <c r="J26" s="20"/>
    </row>
    <row r="27" spans="2:15" s="18" customFormat="1" ht="30" customHeight="1" x14ac:dyDescent="0.15">
      <c r="B27" s="211" t="str">
        <f>IF('2. Nine-Box Grid'!B27="","",'2. Nine-Box Grid'!B27)</f>
        <v/>
      </c>
      <c r="C27" s="211"/>
      <c r="D27" s="212" t="str" cm="1">
        <f t="array" ref="D27">IF('2. Nine-Box Grid'!D27="","",_xlfn.IFS('2. Nine-Box Grid'!D27='3. Term sheet'!$B$7,1,'2. Nine-Box Grid'!D27='3. Term sheet'!$B$8,2,'2. Nine-Box Grid'!D27='3. Term sheet'!$B$9,3))</f>
        <v/>
      </c>
      <c r="E27" s="133"/>
      <c r="F27" s="213" t="str" cm="1">
        <f t="array" ref="F27">IF('2. Nine-Box Grid'!F27="","",_xlfn.IFS('2. Nine-Box Grid'!F27='3. Term sheet'!$D$7,1,'2. Nine-Box Grid'!F27='3. Term sheet'!$D$8,2,'2. Nine-Box Grid'!F27='3. Term sheet'!$D$9,3))</f>
        <v/>
      </c>
      <c r="G27" s="213"/>
      <c r="H27" s="214"/>
      <c r="I27" s="19" t="str" cm="1">
        <f t="array" ref="I27">IFERROR(_xlfn.IFS(AND(D27=1,F27=3),1,AND(D27=2,F27=3),2,AND(D27=3,F27=3),3,AND(D27=1,F27=2),4,AND(D27=2,F27=2),5,AND(D27=3,F27=2),6,AND(D27=1,F27=1),7,AND(D27=2,F27=1),8,AND(D27=3,F27=1),9),"")</f>
        <v/>
      </c>
      <c r="J27" s="20"/>
    </row>
    <row r="28" spans="2:15" s="18" customFormat="1" ht="30" customHeight="1" x14ac:dyDescent="0.15">
      <c r="B28" s="211" t="str">
        <f>IF('2. Nine-Box Grid'!B28="","",'2. Nine-Box Grid'!B28)</f>
        <v/>
      </c>
      <c r="C28" s="211"/>
      <c r="D28" s="212" t="str" cm="1">
        <f t="array" ref="D28">IF('2. Nine-Box Grid'!D28="","",_xlfn.IFS('2. Nine-Box Grid'!D28='3. Term sheet'!$B$7,1,'2. Nine-Box Grid'!D28='3. Term sheet'!$B$8,2,'2. Nine-Box Grid'!D28='3. Term sheet'!$B$9,3))</f>
        <v/>
      </c>
      <c r="E28" s="133"/>
      <c r="F28" s="213" t="str" cm="1">
        <f t="array" ref="F28">IF('2. Nine-Box Grid'!F28="","",_xlfn.IFS('2. Nine-Box Grid'!F28='3. Term sheet'!$D$7,1,'2. Nine-Box Grid'!F28='3. Term sheet'!$D$8,2,'2. Nine-Box Grid'!F28='3. Term sheet'!$D$9,3))</f>
        <v/>
      </c>
      <c r="G28" s="213"/>
      <c r="H28" s="214"/>
      <c r="I28" s="19" t="str" cm="1">
        <f t="array" ref="I28">IFERROR(_xlfn.IFS(AND(D28=1,F28=3),1,AND(D28=2,F28=3),2,AND(D28=3,F28=3),3,AND(D28=1,F28=2),4,AND(D28=2,F28=2),5,AND(D28=3,F28=2),6,AND(D28=1,F28=1),7,AND(D28=2,F28=1),8,AND(D28=3,F28=1),9),"")</f>
        <v/>
      </c>
      <c r="J28" s="20"/>
    </row>
    <row r="29" spans="2:15" s="18" customFormat="1" ht="30" customHeight="1" x14ac:dyDescent="0.15">
      <c r="B29" s="211" t="str">
        <f>IF('2. Nine-Box Grid'!B29="","",'2. Nine-Box Grid'!B29)</f>
        <v/>
      </c>
      <c r="C29" s="211"/>
      <c r="D29" s="212" t="str" cm="1">
        <f t="array" ref="D29">IF('2. Nine-Box Grid'!D29="","",_xlfn.IFS('2. Nine-Box Grid'!D29='3. Term sheet'!$B$7,1,'2. Nine-Box Grid'!D29='3. Term sheet'!$B$8,2,'2. Nine-Box Grid'!D29='3. Term sheet'!$B$9,3))</f>
        <v/>
      </c>
      <c r="E29" s="133"/>
      <c r="F29" s="213" t="str" cm="1">
        <f t="array" ref="F29">IF('2. Nine-Box Grid'!F29="","",_xlfn.IFS('2. Nine-Box Grid'!F29='3. Term sheet'!$D$7,1,'2. Nine-Box Grid'!F29='3. Term sheet'!$D$8,2,'2. Nine-Box Grid'!F29='3. Term sheet'!$D$9,3))</f>
        <v/>
      </c>
      <c r="G29" s="213"/>
      <c r="H29" s="214"/>
      <c r="I29" s="19" t="str" cm="1">
        <f t="array" ref="I29">IFERROR(_xlfn.IFS(AND(D29=1,F29=3),1,AND(D29=2,F29=3),2,AND(D29=3,F29=3),3,AND(D29=1,F29=2),4,AND(D29=2,F29=2),5,AND(D29=3,F29=2),6,AND(D29=1,F29=1),7,AND(D29=2,F29=1),8,AND(D29=3,F29=1),9),"")</f>
        <v/>
      </c>
      <c r="J29" s="20"/>
    </row>
    <row r="30" spans="2:15" s="18" customFormat="1" ht="30" customHeight="1" x14ac:dyDescent="0.15">
      <c r="B30" s="211" t="str">
        <f>IF('2. Nine-Box Grid'!B30="","",'2. Nine-Box Grid'!B30)</f>
        <v/>
      </c>
      <c r="C30" s="211"/>
      <c r="D30" s="212" t="str" cm="1">
        <f t="array" ref="D30">IF('2. Nine-Box Grid'!D30="","",_xlfn.IFS('2. Nine-Box Grid'!D30='3. Term sheet'!$B$7,1,'2. Nine-Box Grid'!D30='3. Term sheet'!$B$8,2,'2. Nine-Box Grid'!D30='3. Term sheet'!$B$9,3))</f>
        <v/>
      </c>
      <c r="E30" s="133"/>
      <c r="F30" s="213" t="str" cm="1">
        <f t="array" ref="F30">IF('2. Nine-Box Grid'!F30="","",_xlfn.IFS('2. Nine-Box Grid'!F30='3. Term sheet'!$D$7,1,'2. Nine-Box Grid'!F30='3. Term sheet'!$D$8,2,'2. Nine-Box Grid'!F30='3. Term sheet'!$D$9,3))</f>
        <v/>
      </c>
      <c r="G30" s="213"/>
      <c r="H30" s="214"/>
      <c r="I30" s="19" t="str" cm="1">
        <f t="array" ref="I30">IFERROR(_xlfn.IFS(AND(D30=1,F30=3),1,AND(D30=2,F30=3),2,AND(D30=3,F30=3),3,AND(D30=1,F30=2),4,AND(D30=2,F30=2),5,AND(D30=3,F30=2),6,AND(D30=1,F30=1),7,AND(D30=2,F30=1),8,AND(D30=3,F30=1),9),"")</f>
        <v/>
      </c>
      <c r="J30" s="20"/>
    </row>
    <row r="31" spans="2:15" s="18" customFormat="1" ht="30" customHeight="1" x14ac:dyDescent="0.15">
      <c r="B31" s="211" t="str">
        <f>IF('2. Nine-Box Grid'!B31="","",'2. Nine-Box Grid'!B31)</f>
        <v/>
      </c>
      <c r="C31" s="211"/>
      <c r="D31" s="212" t="str" cm="1">
        <f t="array" ref="D31">IF('2. Nine-Box Grid'!D31="","",_xlfn.IFS('2. Nine-Box Grid'!D31='3. Term sheet'!$B$7,1,'2. Nine-Box Grid'!D31='3. Term sheet'!$B$8,2,'2. Nine-Box Grid'!D31='3. Term sheet'!$B$9,3))</f>
        <v/>
      </c>
      <c r="E31" s="133"/>
      <c r="F31" s="213" t="str" cm="1">
        <f t="array" ref="F31">IF('2. Nine-Box Grid'!F31="","",_xlfn.IFS('2. Nine-Box Grid'!F31='3. Term sheet'!$D$7,1,'2. Nine-Box Grid'!F31='3. Term sheet'!$D$8,2,'2. Nine-Box Grid'!F31='3. Term sheet'!$D$9,3))</f>
        <v/>
      </c>
      <c r="G31" s="213"/>
      <c r="H31" s="214"/>
      <c r="I31" s="19" t="str" cm="1">
        <f t="array" ref="I31">IFERROR(_xlfn.IFS(AND(D31=1,F31=3),1,AND(D31=2,F31=3),2,AND(D31=3,F31=3),3,AND(D31=1,F31=2),4,AND(D31=2,F31=2),5,AND(D31=3,F31=2),6,AND(D31=1,F31=1),7,AND(D31=2,F31=1),8,AND(D31=3,F31=1),9),"")</f>
        <v/>
      </c>
      <c r="J31" s="20"/>
    </row>
    <row r="32" spans="2:15" s="18" customFormat="1" ht="30" customHeight="1" x14ac:dyDescent="0.15">
      <c r="B32" s="211" t="str">
        <f>IF('2. Nine-Box Grid'!B32="","",'2. Nine-Box Grid'!B32)</f>
        <v/>
      </c>
      <c r="C32" s="211"/>
      <c r="D32" s="212" t="str" cm="1">
        <f t="array" ref="D32">IF('2. Nine-Box Grid'!D32="","",_xlfn.IFS('2. Nine-Box Grid'!D32='3. Term sheet'!$B$7,1,'2. Nine-Box Grid'!D32='3. Term sheet'!$B$8,2,'2. Nine-Box Grid'!D32='3. Term sheet'!$B$9,3))</f>
        <v/>
      </c>
      <c r="E32" s="133"/>
      <c r="F32" s="213" t="str" cm="1">
        <f t="array" ref="F32">IF('2. Nine-Box Grid'!F32="","",_xlfn.IFS('2. Nine-Box Grid'!F32='3. Term sheet'!$D$7,1,'2. Nine-Box Grid'!F32='3. Term sheet'!$D$8,2,'2. Nine-Box Grid'!F32='3. Term sheet'!$D$9,3))</f>
        <v/>
      </c>
      <c r="G32" s="213"/>
      <c r="H32" s="214"/>
      <c r="I32" s="19" t="str" cm="1">
        <f t="array" ref="I32">IFERROR(_xlfn.IFS(AND(D32=1,F32=3),1,AND(D32=2,F32=3),2,AND(D32=3,F32=3),3,AND(D32=1,F32=2),4,AND(D32=2,F32=2),5,AND(D32=3,F32=2),6,AND(D32=1,F32=1),7,AND(D32=2,F32=1),8,AND(D32=3,F32=1),9),"")</f>
        <v/>
      </c>
      <c r="J32" s="20"/>
    </row>
    <row r="33" spans="2:11" s="18" customFormat="1" ht="30" customHeight="1" x14ac:dyDescent="0.15">
      <c r="B33" s="211" t="str">
        <f>IF('2. Nine-Box Grid'!B33="","",'2. Nine-Box Grid'!B33)</f>
        <v/>
      </c>
      <c r="C33" s="211"/>
      <c r="D33" s="212" t="str" cm="1">
        <f t="array" ref="D33">IF('2. Nine-Box Grid'!D33="","",_xlfn.IFS('2. Nine-Box Grid'!D33='3. Term sheet'!$B$7,1,'2. Nine-Box Grid'!D33='3. Term sheet'!$B$8,2,'2. Nine-Box Grid'!D33='3. Term sheet'!$B$9,3))</f>
        <v/>
      </c>
      <c r="E33" s="133"/>
      <c r="F33" s="213" t="str" cm="1">
        <f t="array" ref="F33">IF('2. Nine-Box Grid'!F33="","",_xlfn.IFS('2. Nine-Box Grid'!F33='3. Term sheet'!$D$7,1,'2. Nine-Box Grid'!F33='3. Term sheet'!$D$8,2,'2. Nine-Box Grid'!F33='3. Term sheet'!$D$9,3))</f>
        <v/>
      </c>
      <c r="G33" s="213"/>
      <c r="H33" s="214"/>
      <c r="I33" s="19" t="str" cm="1">
        <f t="array" ref="I33">IFERROR(_xlfn.IFS(AND(D33=1,F33=3),1,AND(D33=2,F33=3),2,AND(D33=3,F33=3),3,AND(D33=1,F33=2),4,AND(D33=2,F33=2),5,AND(D33=3,F33=2),6,AND(D33=1,F33=1),7,AND(D33=2,F33=1),8,AND(D33=3,F33=1),9),"")</f>
        <v/>
      </c>
      <c r="J33" s="20"/>
    </row>
    <row r="34" spans="2:11" s="18" customFormat="1" ht="30" customHeight="1" x14ac:dyDescent="0.15">
      <c r="B34" s="211" t="str">
        <f>IF('2. Nine-Box Grid'!B34="","",'2. Nine-Box Grid'!B34)</f>
        <v/>
      </c>
      <c r="C34" s="211"/>
      <c r="D34" s="212" t="str" cm="1">
        <f t="array" ref="D34">IF('2. Nine-Box Grid'!D34="","",_xlfn.IFS('2. Nine-Box Grid'!D34='3. Term sheet'!$B$7,1,'2. Nine-Box Grid'!D34='3. Term sheet'!$B$8,2,'2. Nine-Box Grid'!D34='3. Term sheet'!$B$9,3))</f>
        <v/>
      </c>
      <c r="E34" s="133"/>
      <c r="F34" s="213" t="str" cm="1">
        <f t="array" ref="F34">IF('2. Nine-Box Grid'!F34="","",_xlfn.IFS('2. Nine-Box Grid'!F34='3. Term sheet'!$D$7,1,'2. Nine-Box Grid'!F34='3. Term sheet'!$D$8,2,'2. Nine-Box Grid'!F34='3. Term sheet'!$D$9,3))</f>
        <v/>
      </c>
      <c r="G34" s="213"/>
      <c r="H34" s="214"/>
      <c r="I34" s="19" t="str" cm="1">
        <f t="array" ref="I34">IFERROR(_xlfn.IFS(AND(D34=1,F34=3),1,AND(D34=2,F34=3),2,AND(D34=3,F34=3),3,AND(D34=1,F34=2),4,AND(D34=2,F34=2),5,AND(D34=3,F34=2),6,AND(D34=1,F34=1),7,AND(D34=2,F34=1),8,AND(D34=3,F34=1),9),"")</f>
        <v/>
      </c>
      <c r="J34" s="20"/>
    </row>
    <row r="35" spans="2:11" s="18" customFormat="1" ht="30" customHeight="1" x14ac:dyDescent="0.15">
      <c r="B35" s="211" t="str">
        <f>IF('2. Nine-Box Grid'!B35="","",'2. Nine-Box Grid'!B35)</f>
        <v/>
      </c>
      <c r="C35" s="211"/>
      <c r="D35" s="212" t="str" cm="1">
        <f t="array" ref="D35">IF('2. Nine-Box Grid'!D35="","",_xlfn.IFS('2. Nine-Box Grid'!D35='3. Term sheet'!$B$7,1,'2. Nine-Box Grid'!D35='3. Term sheet'!$B$8,2,'2. Nine-Box Grid'!D35='3. Term sheet'!$B$9,3))</f>
        <v/>
      </c>
      <c r="E35" s="133"/>
      <c r="F35" s="213" t="str" cm="1">
        <f t="array" ref="F35">IF('2. Nine-Box Grid'!F35="","",_xlfn.IFS('2. Nine-Box Grid'!F35='3. Term sheet'!$D$7,1,'2. Nine-Box Grid'!F35='3. Term sheet'!$D$8,2,'2. Nine-Box Grid'!F35='3. Term sheet'!$D$9,3))</f>
        <v/>
      </c>
      <c r="G35" s="213"/>
      <c r="H35" s="214"/>
      <c r="I35" s="19" t="str" cm="1">
        <f t="array" ref="I35">IFERROR(_xlfn.IFS(AND(D35=1,F35=3),1,AND(D35=2,F35=3),2,AND(D35=3,F35=3),3,AND(D35=1,F35=2),4,AND(D35=2,F35=2),5,AND(D35=3,F35=2),6,AND(D35=1,F35=1),7,AND(D35=2,F35=1),8,AND(D35=3,F35=1),9),"")</f>
        <v/>
      </c>
      <c r="J35" s="20"/>
    </row>
    <row r="36" spans="2:11" s="18" customFormat="1" ht="30" customHeight="1" x14ac:dyDescent="0.15">
      <c r="B36" s="211" t="str">
        <f>IF('2. Nine-Box Grid'!B36="","",'2. Nine-Box Grid'!B36)</f>
        <v/>
      </c>
      <c r="C36" s="211"/>
      <c r="D36" s="212" t="str" cm="1">
        <f t="array" ref="D36">IF('2. Nine-Box Grid'!D36="","",_xlfn.IFS('2. Nine-Box Grid'!D36='3. Term sheet'!$B$7,1,'2. Nine-Box Grid'!D36='3. Term sheet'!$B$8,2,'2. Nine-Box Grid'!D36='3. Term sheet'!$B$9,3))</f>
        <v/>
      </c>
      <c r="E36" s="133"/>
      <c r="F36" s="213" t="str" cm="1">
        <f t="array" ref="F36">IF('2. Nine-Box Grid'!F36="","",_xlfn.IFS('2. Nine-Box Grid'!F36='3. Term sheet'!$D$7,1,'2. Nine-Box Grid'!F36='3. Term sheet'!$D$8,2,'2. Nine-Box Grid'!F36='3. Term sheet'!$D$9,3))</f>
        <v/>
      </c>
      <c r="G36" s="213"/>
      <c r="H36" s="214"/>
      <c r="I36" s="19" t="str" cm="1">
        <f t="array" ref="I36">IFERROR(_xlfn.IFS(AND(D36=1,F36=3),1,AND(D36=2,F36=3),2,AND(D36=3,F36=3),3,AND(D36=1,F36=2),4,AND(D36=2,F36=2),5,AND(D36=3,F36=2),6,AND(D36=1,F36=1),7,AND(D36=2,F36=1),8,AND(D36=3,F36=1),9),"")</f>
        <v/>
      </c>
      <c r="J36" s="20"/>
    </row>
    <row r="37" spans="2:11" s="18" customFormat="1" ht="30" customHeight="1" x14ac:dyDescent="0.15">
      <c r="B37" s="211" t="str">
        <f>IF('2. Nine-Box Grid'!B37="","",'2. Nine-Box Grid'!B37)</f>
        <v/>
      </c>
      <c r="C37" s="211"/>
      <c r="D37" s="212" t="str" cm="1">
        <f t="array" ref="D37">IF('2. Nine-Box Grid'!D37="","",_xlfn.IFS('2. Nine-Box Grid'!D37='3. Term sheet'!$B$7,1,'2. Nine-Box Grid'!D37='3. Term sheet'!$B$8,2,'2. Nine-Box Grid'!D37='3. Term sheet'!$B$9,3))</f>
        <v/>
      </c>
      <c r="E37" s="133"/>
      <c r="F37" s="213" t="str" cm="1">
        <f t="array" ref="F37">IF('2. Nine-Box Grid'!F37="","",_xlfn.IFS('2. Nine-Box Grid'!F37='3. Term sheet'!$D$7,1,'2. Nine-Box Grid'!F37='3. Term sheet'!$D$8,2,'2. Nine-Box Grid'!F37='3. Term sheet'!$D$9,3))</f>
        <v/>
      </c>
      <c r="G37" s="213"/>
      <c r="H37" s="214"/>
      <c r="I37" s="19" t="str" cm="1">
        <f t="array" ref="I37">IFERROR(_xlfn.IFS(AND(D37=1,F37=3),1,AND(D37=2,F37=3),2,AND(D37=3,F37=3),3,AND(D37=1,F37=2),4,AND(D37=2,F37=2),5,AND(D37=3,F37=2),6,AND(D37=1,F37=1),7,AND(D37=2,F37=1),8,AND(D37=3,F37=1),9),"")</f>
        <v/>
      </c>
      <c r="J37" s="20"/>
      <c r="K37" s="20"/>
    </row>
    <row r="38" spans="2:11" s="18" customFormat="1" ht="30" customHeight="1" x14ac:dyDescent="0.15">
      <c r="B38" s="211" t="str">
        <f>IF('2. Nine-Box Grid'!B38="","",'2. Nine-Box Grid'!B38)</f>
        <v/>
      </c>
      <c r="C38" s="211"/>
      <c r="D38" s="212" t="str" cm="1">
        <f t="array" ref="D38">IF('2. Nine-Box Grid'!D38="","",_xlfn.IFS('2. Nine-Box Grid'!D38='3. Term sheet'!$B$7,1,'2. Nine-Box Grid'!D38='3. Term sheet'!$B$8,2,'2. Nine-Box Grid'!D38='3. Term sheet'!$B$9,3))</f>
        <v/>
      </c>
      <c r="E38" s="133"/>
      <c r="F38" s="213" t="str" cm="1">
        <f t="array" ref="F38">IF('2. Nine-Box Grid'!F38="","",_xlfn.IFS('2. Nine-Box Grid'!F38='3. Term sheet'!$D$7,1,'2. Nine-Box Grid'!F38='3. Term sheet'!$D$8,2,'2. Nine-Box Grid'!F38='3. Term sheet'!$D$9,3))</f>
        <v/>
      </c>
      <c r="G38" s="213"/>
      <c r="H38" s="214"/>
      <c r="I38" s="19" t="str" cm="1">
        <f t="array" ref="I38">IFERROR(_xlfn.IFS(AND(D38=1,F38=3),1,AND(D38=2,F38=3),2,AND(D38=3,F38=3),3,AND(D38=1,F38=2),4,AND(D38=2,F38=2),5,AND(D38=3,F38=2),6,AND(D38=1,F38=1),7,AND(D38=2,F38=1),8,AND(D38=3,F38=1),9),"")</f>
        <v/>
      </c>
      <c r="J38" s="20"/>
      <c r="K38" s="20"/>
    </row>
    <row r="39" spans="2:11" s="18" customFormat="1" ht="30" customHeight="1" x14ac:dyDescent="0.15">
      <c r="B39" s="211" t="str">
        <f>IF('2. Nine-Box Grid'!B39="","",'2. Nine-Box Grid'!B39)</f>
        <v/>
      </c>
      <c r="C39" s="211"/>
      <c r="D39" s="212" t="str" cm="1">
        <f t="array" ref="D39">IF('2. Nine-Box Grid'!D39="","",_xlfn.IFS('2. Nine-Box Grid'!D39='3. Term sheet'!$B$7,1,'2. Nine-Box Grid'!D39='3. Term sheet'!$B$8,2,'2. Nine-Box Grid'!D39='3. Term sheet'!$B$9,3))</f>
        <v/>
      </c>
      <c r="E39" s="133"/>
      <c r="F39" s="213" t="str" cm="1">
        <f t="array" ref="F39">IF('2. Nine-Box Grid'!F39="","",_xlfn.IFS('2. Nine-Box Grid'!F39='3. Term sheet'!$D$7,1,'2. Nine-Box Grid'!F39='3. Term sheet'!$D$8,2,'2. Nine-Box Grid'!F39='3. Term sheet'!$D$9,3))</f>
        <v/>
      </c>
      <c r="G39" s="213"/>
      <c r="H39" s="214"/>
      <c r="I39" s="19" t="str" cm="1">
        <f t="array" ref="I39">IFERROR(_xlfn.IFS(AND(D39=1,F39=3),1,AND(D39=2,F39=3),2,AND(D39=3,F39=3),3,AND(D39=1,F39=2),4,AND(D39=2,F39=2),5,AND(D39=3,F39=2),6,AND(D39=1,F39=1),7,AND(D39=2,F39=1),8,AND(D39=3,F39=1),9),"")</f>
        <v/>
      </c>
      <c r="J39" s="20"/>
      <c r="K39" s="20"/>
    </row>
    <row r="40" spans="2:11" s="18" customFormat="1" ht="30" customHeight="1" x14ac:dyDescent="0.15">
      <c r="B40" s="211" t="str">
        <f>IF('2. Nine-Box Grid'!B40="","",'2. Nine-Box Grid'!B40)</f>
        <v/>
      </c>
      <c r="C40" s="211"/>
      <c r="D40" s="212" t="str" cm="1">
        <f t="array" ref="D40">IF('2. Nine-Box Grid'!D40="","",_xlfn.IFS('2. Nine-Box Grid'!D40='3. Term sheet'!$B$7,1,'2. Nine-Box Grid'!D40='3. Term sheet'!$B$8,2,'2. Nine-Box Grid'!D40='3. Term sheet'!$B$9,3))</f>
        <v/>
      </c>
      <c r="E40" s="133"/>
      <c r="F40" s="213" t="str" cm="1">
        <f t="array" ref="F40">IF('2. Nine-Box Grid'!F40="","",_xlfn.IFS('2. Nine-Box Grid'!F40='3. Term sheet'!$D$7,1,'2. Nine-Box Grid'!F40='3. Term sheet'!$D$8,2,'2. Nine-Box Grid'!F40='3. Term sheet'!$D$9,3))</f>
        <v/>
      </c>
      <c r="G40" s="213"/>
      <c r="H40" s="214"/>
      <c r="I40" s="19" t="str" cm="1">
        <f t="array" ref="I40">IFERROR(_xlfn.IFS(AND(D40=1,F40=3),1,AND(D40=2,F40=3),2,AND(D40=3,F40=3),3,AND(D40=1,F40=2),4,AND(D40=2,F40=2),5,AND(D40=3,F40=2),6,AND(D40=1,F40=1),7,AND(D40=2,F40=1),8,AND(D40=3,F40=1),9),"")</f>
        <v/>
      </c>
      <c r="J40" s="20"/>
      <c r="K40" s="20"/>
    </row>
    <row r="41" spans="2:11" s="18" customFormat="1" ht="30" customHeight="1" x14ac:dyDescent="0.15">
      <c r="B41" s="211" t="str">
        <f>IF('2. Nine-Box Grid'!B41="","",'2. Nine-Box Grid'!B41)</f>
        <v/>
      </c>
      <c r="C41" s="211"/>
      <c r="D41" s="212" t="str" cm="1">
        <f t="array" ref="D41">IF('2. Nine-Box Grid'!D41="","",_xlfn.IFS('2. Nine-Box Grid'!D41='3. Term sheet'!$B$7,1,'2. Nine-Box Grid'!D41='3. Term sheet'!$B$8,2,'2. Nine-Box Grid'!D41='3. Term sheet'!$B$9,3))</f>
        <v/>
      </c>
      <c r="E41" s="133"/>
      <c r="F41" s="213" t="str" cm="1">
        <f t="array" ref="F41">IF('2. Nine-Box Grid'!F41="","",_xlfn.IFS('2. Nine-Box Grid'!F41='3. Term sheet'!$D$7,1,'2. Nine-Box Grid'!F41='3. Term sheet'!$D$8,2,'2. Nine-Box Grid'!F41='3. Term sheet'!$D$9,3))</f>
        <v/>
      </c>
      <c r="G41" s="213"/>
      <c r="H41" s="214"/>
      <c r="I41" s="19" t="str" cm="1">
        <f t="array" ref="I41">IFERROR(_xlfn.IFS(AND(D41=1,F41=3),1,AND(D41=2,F41=3),2,AND(D41=3,F41=3),3,AND(D41=1,F41=2),4,AND(D41=2,F41=2),5,AND(D41=3,F41=2),6,AND(D41=1,F41=1),7,AND(D41=2,F41=1),8,AND(D41=3,F41=1),9),"")</f>
        <v/>
      </c>
      <c r="J41" s="20"/>
      <c r="K41" s="20"/>
    </row>
    <row r="42" spans="2:11" s="18" customFormat="1" ht="30" customHeight="1" x14ac:dyDescent="0.15">
      <c r="B42" s="211" t="str">
        <f>IF('2. Nine-Box Grid'!B42="","",'2. Nine-Box Grid'!B42)</f>
        <v/>
      </c>
      <c r="C42" s="211"/>
      <c r="D42" s="212" t="str" cm="1">
        <f t="array" ref="D42">IF('2. Nine-Box Grid'!D42="","",_xlfn.IFS('2. Nine-Box Grid'!D42='3. Term sheet'!$B$7,1,'2. Nine-Box Grid'!D42='3. Term sheet'!$B$8,2,'2. Nine-Box Grid'!D42='3. Term sheet'!$B$9,3))</f>
        <v/>
      </c>
      <c r="E42" s="133"/>
      <c r="F42" s="213" t="str" cm="1">
        <f t="array" ref="F42">IF('2. Nine-Box Grid'!F42="","",_xlfn.IFS('2. Nine-Box Grid'!F42='3. Term sheet'!$D$7,1,'2. Nine-Box Grid'!F42='3. Term sheet'!$D$8,2,'2. Nine-Box Grid'!F42='3. Term sheet'!$D$9,3))</f>
        <v/>
      </c>
      <c r="G42" s="213"/>
      <c r="H42" s="214"/>
      <c r="I42" s="19" t="str" cm="1">
        <f t="array" ref="I42">IFERROR(_xlfn.IFS(AND(D42=1,F42=3),1,AND(D42=2,F42=3),2,AND(D42=3,F42=3),3,AND(D42=1,F42=2),4,AND(D42=2,F42=2),5,AND(D42=3,F42=2),6,AND(D42=1,F42=1),7,AND(D42=2,F42=1),8,AND(D42=3,F42=1),9),"")</f>
        <v/>
      </c>
      <c r="J42" s="20"/>
      <c r="K42" s="20"/>
    </row>
    <row r="43" spans="2:11" s="18" customFormat="1" ht="30" customHeight="1" x14ac:dyDescent="0.15">
      <c r="B43" s="211" t="str">
        <f>IF('2. Nine-Box Grid'!B43="","",'2. Nine-Box Grid'!B43)</f>
        <v/>
      </c>
      <c r="C43" s="211"/>
      <c r="D43" s="212" t="str" cm="1">
        <f t="array" ref="D43">IF('2. Nine-Box Grid'!D43="","",_xlfn.IFS('2. Nine-Box Grid'!D43='3. Term sheet'!$B$7,1,'2. Nine-Box Grid'!D43='3. Term sheet'!$B$8,2,'2. Nine-Box Grid'!D43='3. Term sheet'!$B$9,3))</f>
        <v/>
      </c>
      <c r="E43" s="133"/>
      <c r="F43" s="213" t="str" cm="1">
        <f t="array" ref="F43">IF('2. Nine-Box Grid'!F43="","",_xlfn.IFS('2. Nine-Box Grid'!F43='3. Term sheet'!$D$7,1,'2. Nine-Box Grid'!F43='3. Term sheet'!$D$8,2,'2. Nine-Box Grid'!F43='3. Term sheet'!$D$9,3))</f>
        <v/>
      </c>
      <c r="G43" s="213"/>
      <c r="H43" s="214"/>
      <c r="I43" s="19" t="str" cm="1">
        <f t="array" ref="I43">IFERROR(_xlfn.IFS(AND(D43=1,F43=3),1,AND(D43=2,F43=3),2,AND(D43=3,F43=3),3,AND(D43=1,F43=2),4,AND(D43=2,F43=2),5,AND(D43=3,F43=2),6,AND(D43=1,F43=1),7,AND(D43=2,F43=1),8,AND(D43=3,F43=1),9),"")</f>
        <v/>
      </c>
      <c r="J43" s="20"/>
      <c r="K43" s="20"/>
    </row>
    <row r="44" spans="2:11" s="18" customFormat="1" ht="30" customHeight="1" x14ac:dyDescent="0.15">
      <c r="B44" s="211" t="str">
        <f>IF('2. Nine-Box Grid'!B44="","",'2. Nine-Box Grid'!B44)</f>
        <v/>
      </c>
      <c r="C44" s="211"/>
      <c r="D44" s="212" t="str" cm="1">
        <f t="array" ref="D44">IF('2. Nine-Box Grid'!D44="","",_xlfn.IFS('2. Nine-Box Grid'!D44='3. Term sheet'!$B$7,1,'2. Nine-Box Grid'!D44='3. Term sheet'!$B$8,2,'2. Nine-Box Grid'!D44='3. Term sheet'!$B$9,3))</f>
        <v/>
      </c>
      <c r="E44" s="133"/>
      <c r="F44" s="213" t="str" cm="1">
        <f t="array" ref="F44">IF('2. Nine-Box Grid'!F44="","",_xlfn.IFS('2. Nine-Box Grid'!F44='3. Term sheet'!$D$7,1,'2. Nine-Box Grid'!F44='3. Term sheet'!$D$8,2,'2. Nine-Box Grid'!F44='3. Term sheet'!$D$9,3))</f>
        <v/>
      </c>
      <c r="G44" s="213"/>
      <c r="H44" s="214"/>
      <c r="I44" s="19" t="str" cm="1">
        <f t="array" ref="I44">IFERROR(_xlfn.IFS(AND(D44=1,F44=3),1,AND(D44=2,F44=3),2,AND(D44=3,F44=3),3,AND(D44=1,F44=2),4,AND(D44=2,F44=2),5,AND(D44=3,F44=2),6,AND(D44=1,F44=1),7,AND(D44=2,F44=1),8,AND(D44=3,F44=1),9),"")</f>
        <v/>
      </c>
      <c r="J44" s="20"/>
      <c r="K44" s="20"/>
    </row>
    <row r="45" spans="2:11" s="18" customFormat="1" ht="30" customHeight="1" x14ac:dyDescent="0.15">
      <c r="B45" s="211" t="str">
        <f>IF('2. Nine-Box Grid'!B45="","",'2. Nine-Box Grid'!B45)</f>
        <v/>
      </c>
      <c r="C45" s="211"/>
      <c r="D45" s="212" t="str" cm="1">
        <f t="array" ref="D45">IF('2. Nine-Box Grid'!D45="","",_xlfn.IFS('2. Nine-Box Grid'!D45='3. Term sheet'!$B$7,1,'2. Nine-Box Grid'!D45='3. Term sheet'!$B$8,2,'2. Nine-Box Grid'!D45='3. Term sheet'!$B$9,3))</f>
        <v/>
      </c>
      <c r="E45" s="133"/>
      <c r="F45" s="213" t="str" cm="1">
        <f t="array" ref="F45">IF('2. Nine-Box Grid'!F45="","",_xlfn.IFS('2. Nine-Box Grid'!F45='3. Term sheet'!$D$7,1,'2. Nine-Box Grid'!F45='3. Term sheet'!$D$8,2,'2. Nine-Box Grid'!F45='3. Term sheet'!$D$9,3))</f>
        <v/>
      </c>
      <c r="G45" s="213"/>
      <c r="H45" s="214"/>
      <c r="I45" s="19" t="str" cm="1">
        <f t="array" ref="I45">IFERROR(_xlfn.IFS(AND(D45=1,F45=3),1,AND(D45=2,F45=3),2,AND(D45=3,F45=3),3,AND(D45=1,F45=2),4,AND(D45=2,F45=2),5,AND(D45=3,F45=2),6,AND(D45=1,F45=1),7,AND(D45=2,F45=1),8,AND(D45=3,F45=1),9),"")</f>
        <v/>
      </c>
      <c r="J45" s="20"/>
      <c r="K45" s="20"/>
    </row>
    <row r="46" spans="2:11" s="18" customFormat="1" ht="30" customHeight="1" x14ac:dyDescent="0.15">
      <c r="B46" s="211" t="str">
        <f>IF('2. Nine-Box Grid'!B46="","",'2. Nine-Box Grid'!B46)</f>
        <v/>
      </c>
      <c r="C46" s="211"/>
      <c r="D46" s="212" t="str" cm="1">
        <f t="array" ref="D46">IF('2. Nine-Box Grid'!D49="","",_xlfn.IFS('2. Nine-Box Grid'!D49='3. Term sheet'!$B$7,1,'2. Nine-Box Grid'!D49='3. Term sheet'!$B$8,2,'2. Nine-Box Grid'!D49='3. Term sheet'!$B$9,3))</f>
        <v/>
      </c>
      <c r="E46" s="133"/>
      <c r="F46" s="213" t="str" cm="1">
        <f t="array" ref="F46">IF('2. Nine-Box Grid'!F49="","",_xlfn.IFS('2. Nine-Box Grid'!F49='3. Term sheet'!$D$7,1,'2. Nine-Box Grid'!F49='3. Term sheet'!$D$8,2,'2. Nine-Box Grid'!F49='3. Term sheet'!$D$9,3))</f>
        <v/>
      </c>
      <c r="G46" s="213"/>
      <c r="H46" s="214"/>
      <c r="I46" s="19" t="str" cm="1">
        <f t="array" ref="I46">IFERROR(_xlfn.IFS(AND(D46=1,F46=3),1,AND(D46=2,F46=3),2,AND(D46=3,F46=3),3,AND(D46=1,F46=2),4,AND(D46=2,F46=2),5,AND(D46=3,F46=2),6,AND(D46=1,F46=1),7,AND(D46=2,F46=1),8,AND(D46=3,F46=1),9),"")</f>
        <v/>
      </c>
      <c r="J46" s="20"/>
      <c r="K46" s="20"/>
    </row>
    <row r="47" spans="2:11" s="18" customFormat="1" ht="30" customHeight="1" x14ac:dyDescent="0.15">
      <c r="B47" s="211" t="str">
        <f>IF('2. Nine-Box Grid'!B47="","",'2. Nine-Box Grid'!B47)</f>
        <v/>
      </c>
      <c r="C47" s="211"/>
      <c r="D47" s="212" t="str" cm="1">
        <f t="array" ref="D47">IF('2. Nine-Box Grid'!D50="","",_xlfn.IFS('2. Nine-Box Grid'!D50='3. Term sheet'!$B$7,1,'2. Nine-Box Grid'!D50='3. Term sheet'!$B$8,2,'2. Nine-Box Grid'!D50='3. Term sheet'!$B$9,3))</f>
        <v/>
      </c>
      <c r="E47" s="133"/>
      <c r="F47" s="213" t="str" cm="1">
        <f t="array" ref="F47">IF('2. Nine-Box Grid'!F50="","",_xlfn.IFS('2. Nine-Box Grid'!F50='3. Term sheet'!$D$7,1,'2. Nine-Box Grid'!F50='3. Term sheet'!$D$8,2,'2. Nine-Box Grid'!F50='3. Term sheet'!$D$9,3))</f>
        <v/>
      </c>
      <c r="G47" s="213"/>
      <c r="H47" s="214"/>
      <c r="I47" s="19" t="str" cm="1">
        <f t="array" ref="I47">IFERROR(_xlfn.IFS(AND(D47=1,F47=3),1,AND(D47=2,F47=3),2,AND(D47=3,F47=3),3,AND(D47=1,F47=2),4,AND(D47=2,F47=2),5,AND(D47=3,F47=2),6,AND(D47=1,F47=1),7,AND(D47=2,F47=1),8,AND(D47=3,F47=1),9),"")</f>
        <v/>
      </c>
      <c r="J47" s="20"/>
      <c r="K47" s="20"/>
    </row>
    <row r="48" spans="2:11" s="18" customFormat="1" ht="30" customHeight="1" x14ac:dyDescent="0.15">
      <c r="B48" s="211" t="str">
        <f>IF('2. Nine-Box Grid'!B48="","",'2. Nine-Box Grid'!B48)</f>
        <v/>
      </c>
      <c r="C48" s="211"/>
      <c r="D48" s="212" t="str" cm="1">
        <f t="array" ref="D48">IF('2. Nine-Box Grid'!D51="","",_xlfn.IFS('2. Nine-Box Grid'!D51='3. Term sheet'!$B$7,1,'2. Nine-Box Grid'!D51='3. Term sheet'!$B$8,2,'2. Nine-Box Grid'!D51='3. Term sheet'!$B$9,3))</f>
        <v/>
      </c>
      <c r="E48" s="133"/>
      <c r="F48" s="213" t="str" cm="1">
        <f t="array" ref="F48">IF('2. Nine-Box Grid'!F51="","",_xlfn.IFS('2. Nine-Box Grid'!F51='3. Term sheet'!$D$7,1,'2. Nine-Box Grid'!F51='3. Term sheet'!$D$8,2,'2. Nine-Box Grid'!F51='3. Term sheet'!$D$9,3))</f>
        <v/>
      </c>
      <c r="G48" s="213"/>
      <c r="H48" s="214"/>
      <c r="I48" s="19" t="str" cm="1">
        <f t="array" ref="I48">IFERROR(_xlfn.IFS(AND(D48=1,F48=3),1,AND(D48=2,F48=3),2,AND(D48=3,F48=3),3,AND(D48=1,F48=2),4,AND(D48=2,F48=2),5,AND(D48=3,F48=2),6,AND(D48=1,F48=1),7,AND(D48=2,F48=1),8,AND(D48=3,F48=1),9),"")</f>
        <v/>
      </c>
      <c r="J48" s="20"/>
      <c r="K48" s="20"/>
    </row>
    <row r="49" spans="2:11" s="18" customFormat="1" ht="30" customHeight="1" x14ac:dyDescent="0.15">
      <c r="B49" s="211" t="str">
        <f>IF('2. Nine-Box Grid'!B49="","",'2. Nine-Box Grid'!B49)</f>
        <v/>
      </c>
      <c r="C49" s="211"/>
      <c r="D49" s="212" t="str" cm="1">
        <f t="array" ref="D49">IF('2. Nine-Box Grid'!D52="","",_xlfn.IFS('2. Nine-Box Grid'!D52='3. Term sheet'!$B$7,1,'2. Nine-Box Grid'!D52='3. Term sheet'!$B$8,2,'2. Nine-Box Grid'!D52='3. Term sheet'!$B$9,3))</f>
        <v/>
      </c>
      <c r="E49" s="133"/>
      <c r="F49" s="213" t="str" cm="1">
        <f t="array" ref="F49">IF('2. Nine-Box Grid'!F52="","",_xlfn.IFS('2. Nine-Box Grid'!F52='3. Term sheet'!$D$7,1,'2. Nine-Box Grid'!F52='3. Term sheet'!$D$8,2,'2. Nine-Box Grid'!F52='3. Term sheet'!$D$9,3))</f>
        <v/>
      </c>
      <c r="G49" s="213"/>
      <c r="H49" s="214"/>
      <c r="I49" s="19" t="str" cm="1">
        <f t="array" ref="I49">IFERROR(_xlfn.IFS(AND(D49=1,F49=3),1,AND(D49=2,F49=3),2,AND(D49=3,F49=3),3,AND(D49=1,F49=2),4,AND(D49=2,F49=2),5,AND(D49=3,F49=2),6,AND(D49=1,F49=1),7,AND(D49=2,F49=1),8,AND(D49=3,F49=1),9),"")</f>
        <v/>
      </c>
      <c r="J49" s="20"/>
      <c r="K49" s="20"/>
    </row>
    <row r="50" spans="2:11" s="18" customFormat="1" ht="30" customHeight="1" x14ac:dyDescent="0.15">
      <c r="B50" s="211" t="str">
        <f>IF('2. Nine-Box Grid'!B50="","",'2. Nine-Box Grid'!B50)</f>
        <v/>
      </c>
      <c r="C50" s="211"/>
      <c r="D50" s="212" t="str" cm="1">
        <f t="array" ref="D50">IF('2. Nine-Box Grid'!D53="","",_xlfn.IFS('2. Nine-Box Grid'!D53='3. Term sheet'!$B$7,1,'2. Nine-Box Grid'!D53='3. Term sheet'!$B$8,2,'2. Nine-Box Grid'!D53='3. Term sheet'!$B$9,3))</f>
        <v/>
      </c>
      <c r="E50" s="133"/>
      <c r="F50" s="213" t="str" cm="1">
        <f t="array" ref="F50">IF('2. Nine-Box Grid'!F53="","",_xlfn.IFS('2. Nine-Box Grid'!F53='3. Term sheet'!$D$7,1,'2. Nine-Box Grid'!F53='3. Term sheet'!$D$8,2,'2. Nine-Box Grid'!F53='3. Term sheet'!$D$9,3))</f>
        <v/>
      </c>
      <c r="G50" s="213"/>
      <c r="H50" s="214"/>
      <c r="I50" s="19" t="str" cm="1">
        <f t="array" ref="I50">IFERROR(_xlfn.IFS(AND(D50=1,F50=3),1,AND(D50=2,F50=3),2,AND(D50=3,F50=3),3,AND(D50=1,F50=2),4,AND(D50=2,F50=2),5,AND(D50=3,F50=2),6,AND(D50=1,F50=1),7,AND(D50=2,F50=1),8,AND(D50=3,F50=1),9),"")</f>
        <v/>
      </c>
      <c r="J50" s="20"/>
      <c r="K50" s="20"/>
    </row>
    <row r="51" spans="2:11" s="18" customFormat="1" ht="30" customHeight="1" x14ac:dyDescent="0.15">
      <c r="B51" s="211" t="str">
        <f>IF('2. Nine-Box Grid'!B51="","",'2. Nine-Box Grid'!B51)</f>
        <v/>
      </c>
      <c r="C51" s="211"/>
      <c r="D51" s="212" t="str" cm="1">
        <f t="array" ref="D51">IF('2. Nine-Box Grid'!D54="","",_xlfn.IFS('2. Nine-Box Grid'!D54='3. Term sheet'!$B$7,1,'2. Nine-Box Grid'!D54='3. Term sheet'!$B$8,2,'2. Nine-Box Grid'!D54='3. Term sheet'!$B$9,3))</f>
        <v/>
      </c>
      <c r="E51" s="133"/>
      <c r="F51" s="213" t="str" cm="1">
        <f t="array" ref="F51">IF('2. Nine-Box Grid'!F54="","",_xlfn.IFS('2. Nine-Box Grid'!F54='3. Term sheet'!$D$7,1,'2. Nine-Box Grid'!F54='3. Term sheet'!$D$8,2,'2. Nine-Box Grid'!F54='3. Term sheet'!$D$9,3))</f>
        <v/>
      </c>
      <c r="G51" s="213"/>
      <c r="H51" s="214"/>
      <c r="I51" s="19" t="str" cm="1">
        <f t="array" ref="I51">IFERROR(_xlfn.IFS(AND(D51=1,F51=3),1,AND(D51=2,F51=3),2,AND(D51=3,F51=3),3,AND(D51=1,F51=2),4,AND(D51=2,F51=2),5,AND(D51=3,F51=2),6,AND(D51=1,F51=1),7,AND(D51=2,F51=1),8,AND(D51=3,F51=1),9),"")</f>
        <v/>
      </c>
      <c r="J51" s="20"/>
      <c r="K51" s="20"/>
    </row>
    <row r="52" spans="2:11" s="18" customFormat="1" ht="30" customHeight="1" x14ac:dyDescent="0.15">
      <c r="B52" s="211" t="str">
        <f>IF('2. Nine-Box Grid'!B52="","",'2. Nine-Box Grid'!B52)</f>
        <v/>
      </c>
      <c r="C52" s="211"/>
      <c r="D52" s="212" t="str" cm="1">
        <f t="array" ref="D52">IF('2. Nine-Box Grid'!D55="","",_xlfn.IFS('2. Nine-Box Grid'!D55='3. Term sheet'!$B$7,1,'2. Nine-Box Grid'!D55='3. Term sheet'!$B$8,2,'2. Nine-Box Grid'!D55='3. Term sheet'!$B$9,3))</f>
        <v/>
      </c>
      <c r="E52" s="133"/>
      <c r="F52" s="213" t="str" cm="1">
        <f t="array" ref="F52">IF('2. Nine-Box Grid'!F55="","",_xlfn.IFS('2. Nine-Box Grid'!F55='3. Term sheet'!$D$7,1,'2. Nine-Box Grid'!F55='3. Term sheet'!$D$8,2,'2. Nine-Box Grid'!F55='3. Term sheet'!$D$9,3))</f>
        <v/>
      </c>
      <c r="G52" s="213"/>
      <c r="H52" s="214"/>
      <c r="I52" s="19" t="str" cm="1">
        <f t="array" ref="I52">IFERROR(_xlfn.IFS(AND(D52=1,F52=3),1,AND(D52=2,F52=3),2,AND(D52=3,F52=3),3,AND(D52=1,F52=2),4,AND(D52=2,F52=2),5,AND(D52=3,F52=2),6,AND(D52=1,F52=1),7,AND(D52=2,F52=1),8,AND(D52=3,F52=1),9),"")</f>
        <v/>
      </c>
      <c r="J52" s="20"/>
      <c r="K52" s="20"/>
    </row>
    <row r="53" spans="2:11" s="18" customFormat="1" ht="30" customHeight="1" x14ac:dyDescent="0.15">
      <c r="B53" s="211" t="str">
        <f>IF('2. Nine-Box Grid'!B53="","",'2. Nine-Box Grid'!B53)</f>
        <v/>
      </c>
      <c r="C53" s="211"/>
      <c r="D53" s="212" t="str" cm="1">
        <f t="array" ref="D53">IF('2. Nine-Box Grid'!D56="","",_xlfn.IFS('2. Nine-Box Grid'!D56='3. Term sheet'!$B$7,1,'2. Nine-Box Grid'!D56='3. Term sheet'!$B$8,2,'2. Nine-Box Grid'!D56='3. Term sheet'!$B$9,3))</f>
        <v/>
      </c>
      <c r="E53" s="133"/>
      <c r="F53" s="213" t="str" cm="1">
        <f t="array" ref="F53">IF('2. Nine-Box Grid'!F56="","",_xlfn.IFS('2. Nine-Box Grid'!F56='3. Term sheet'!$D$7,1,'2. Nine-Box Grid'!F56='3. Term sheet'!$D$8,2,'2. Nine-Box Grid'!F56='3. Term sheet'!$D$9,3))</f>
        <v/>
      </c>
      <c r="G53" s="213"/>
      <c r="H53" s="214"/>
      <c r="I53" s="19" t="str" cm="1">
        <f t="array" ref="I53">IFERROR(_xlfn.IFS(AND(D53=1,F53=3),1,AND(D53=2,F53=3),2,AND(D53=3,F53=3),3,AND(D53=1,F53=2),4,AND(D53=2,F53=2),5,AND(D53=3,F53=2),6,AND(D53=1,F53=1),7,AND(D53=2,F53=1),8,AND(D53=3,F53=1),9),"")</f>
        <v/>
      </c>
      <c r="J53" s="20"/>
      <c r="K53" s="20"/>
    </row>
    <row r="54" spans="2:11" s="18" customFormat="1" ht="30" customHeight="1" x14ac:dyDescent="0.15">
      <c r="B54" s="211" t="str">
        <f>IF('2. Nine-Box Grid'!B54="","",'2. Nine-Box Grid'!B54)</f>
        <v/>
      </c>
      <c r="C54" s="211"/>
      <c r="D54" s="212" t="str" cm="1">
        <f t="array" ref="D54">IF('2. Nine-Box Grid'!D57="","",_xlfn.IFS('2. Nine-Box Grid'!D57='3. Term sheet'!$B$7,1,'2. Nine-Box Grid'!D57='3. Term sheet'!$B$8,2,'2. Nine-Box Grid'!D57='3. Term sheet'!$B$9,3))</f>
        <v/>
      </c>
      <c r="E54" s="133"/>
      <c r="F54" s="213" t="str" cm="1">
        <f t="array" ref="F54">IF('2. Nine-Box Grid'!F57="","",_xlfn.IFS('2. Nine-Box Grid'!F57='3. Term sheet'!$D$7,1,'2. Nine-Box Grid'!F57='3. Term sheet'!$D$8,2,'2. Nine-Box Grid'!F57='3. Term sheet'!$D$9,3))</f>
        <v/>
      </c>
      <c r="G54" s="213"/>
      <c r="H54" s="214"/>
      <c r="I54" s="19" t="str" cm="1">
        <f t="array" ref="I54">IFERROR(_xlfn.IFS(AND(D54=1,F54=3),1,AND(D54=2,F54=3),2,AND(D54=3,F54=3),3,AND(D54=1,F54=2),4,AND(D54=2,F54=2),5,AND(D54=3,F54=2),6,AND(D54=1,F54=1),7,AND(D54=2,F54=1),8,AND(D54=3,F54=1),9),"")</f>
        <v/>
      </c>
      <c r="J54" s="20"/>
      <c r="K54" s="20"/>
    </row>
    <row r="55" spans="2:11" s="18" customFormat="1" ht="30" customHeight="1" x14ac:dyDescent="0.15">
      <c r="B55" s="211" t="str">
        <f>IF('2. Nine-Box Grid'!B55="","",'2. Nine-Box Grid'!B55)</f>
        <v/>
      </c>
      <c r="C55" s="211"/>
      <c r="D55" s="212" t="str" cm="1">
        <f t="array" ref="D55">IF('2. Nine-Box Grid'!D58="","",_xlfn.IFS('2. Nine-Box Grid'!D58='3. Term sheet'!$B$7,1,'2. Nine-Box Grid'!D58='3. Term sheet'!$B$8,2,'2. Nine-Box Grid'!D58='3. Term sheet'!$B$9,3))</f>
        <v/>
      </c>
      <c r="E55" s="133"/>
      <c r="F55" s="213" t="str" cm="1">
        <f t="array" ref="F55">IF('2. Nine-Box Grid'!F58="","",_xlfn.IFS('2. Nine-Box Grid'!F58='3. Term sheet'!$D$7,1,'2. Nine-Box Grid'!F58='3. Term sheet'!$D$8,2,'2. Nine-Box Grid'!F58='3. Term sheet'!$D$9,3))</f>
        <v/>
      </c>
      <c r="G55" s="213"/>
      <c r="H55" s="214"/>
      <c r="I55" s="19" t="str" cm="1">
        <f t="array" ref="I55">IFERROR(_xlfn.IFS(AND(D55=1,F55=3),1,AND(D55=2,F55=3),2,AND(D55=3,F55=3),3,AND(D55=1,F55=2),4,AND(D55=2,F55=2),5,AND(D55=3,F55=2),6,AND(D55=1,F55=1),7,AND(D55=2,F55=1),8,AND(D55=3,F55=1),9),"")</f>
        <v/>
      </c>
      <c r="J55" s="20"/>
      <c r="K55" s="20"/>
    </row>
    <row r="56" spans="2:11" s="18" customFormat="1" ht="30" customHeight="1" x14ac:dyDescent="0.15">
      <c r="B56" s="211" t="str">
        <f>IF('2. Nine-Box Grid'!B56="","",'2. Nine-Box Grid'!B56)</f>
        <v/>
      </c>
      <c r="C56" s="211"/>
      <c r="D56" s="212" t="str" cm="1">
        <f t="array" ref="D56">IF('2. Nine-Box Grid'!D59="","",_xlfn.IFS('2. Nine-Box Grid'!D59='3. Term sheet'!$B$7,1,'2. Nine-Box Grid'!D59='3. Term sheet'!$B$8,2,'2. Nine-Box Grid'!D59='3. Term sheet'!$B$9,3))</f>
        <v/>
      </c>
      <c r="E56" s="133"/>
      <c r="F56" s="213" t="str" cm="1">
        <f t="array" ref="F56">IF('2. Nine-Box Grid'!F59="","",_xlfn.IFS('2. Nine-Box Grid'!F59='3. Term sheet'!$D$7,1,'2. Nine-Box Grid'!F59='3. Term sheet'!$D$8,2,'2. Nine-Box Grid'!F59='3. Term sheet'!$D$9,3))</f>
        <v/>
      </c>
      <c r="G56" s="213"/>
      <c r="H56" s="214"/>
      <c r="I56" s="19" t="str" cm="1">
        <f t="array" ref="I56">IFERROR(_xlfn.IFS(AND(D56=1,F56=3),1,AND(D56=2,F56=3),2,AND(D56=3,F56=3),3,AND(D56=1,F56=2),4,AND(D56=2,F56=2),5,AND(D56=3,F56=2),6,AND(D56=1,F56=1),7,AND(D56=2,F56=1),8,AND(D56=3,F56=1),9),"")</f>
        <v/>
      </c>
      <c r="J56" s="20"/>
      <c r="K56" s="20"/>
    </row>
    <row r="57" spans="2:11" s="18" customFormat="1" ht="30" customHeight="1" x14ac:dyDescent="0.15">
      <c r="B57" s="211" t="str">
        <f>IF('2. Nine-Box Grid'!B57="","",'2. Nine-Box Grid'!B57)</f>
        <v/>
      </c>
      <c r="C57" s="211"/>
      <c r="D57" s="212" t="str" cm="1">
        <f t="array" ref="D57">IF('2. Nine-Box Grid'!D60="","",_xlfn.IFS('2. Nine-Box Grid'!D60='3. Term sheet'!$B$7,1,'2. Nine-Box Grid'!D60='3. Term sheet'!$B$8,2,'2. Nine-Box Grid'!D60='3. Term sheet'!$B$9,3))</f>
        <v/>
      </c>
      <c r="E57" s="133"/>
      <c r="F57" s="213" t="str" cm="1">
        <f t="array" ref="F57">IF('2. Nine-Box Grid'!F60="","",_xlfn.IFS('2. Nine-Box Grid'!F60='3. Term sheet'!$D$7,1,'2. Nine-Box Grid'!F60='3. Term sheet'!$D$8,2,'2. Nine-Box Grid'!F60='3. Term sheet'!$D$9,3))</f>
        <v/>
      </c>
      <c r="G57" s="213"/>
      <c r="H57" s="214"/>
      <c r="I57" s="19" t="str" cm="1">
        <f t="array" ref="I57">IFERROR(_xlfn.IFS(AND(D57=1,F57=3),1,AND(D57=2,F57=3),2,AND(D57=3,F57=3),3,AND(D57=1,F57=2),4,AND(D57=2,F57=2),5,AND(D57=3,F57=2),6,AND(D57=1,F57=1),7,AND(D57=2,F57=1),8,AND(D57=3,F57=1),9),"")</f>
        <v/>
      </c>
      <c r="J57" s="20"/>
      <c r="K57" s="20"/>
    </row>
    <row r="58" spans="2:11" s="18" customFormat="1" ht="30" customHeight="1" x14ac:dyDescent="0.15">
      <c r="B58" s="211" t="str">
        <f>IF('2. Nine-Box Grid'!B58="","",'2. Nine-Box Grid'!B58)</f>
        <v/>
      </c>
      <c r="C58" s="211"/>
      <c r="D58" s="212" t="str" cm="1">
        <f t="array" ref="D58">IF('2. Nine-Box Grid'!D61="","",_xlfn.IFS('2. Nine-Box Grid'!D61='3. Term sheet'!$B$7,1,'2. Nine-Box Grid'!D61='3. Term sheet'!$B$8,2,'2. Nine-Box Grid'!D61='3. Term sheet'!$B$9,3))</f>
        <v/>
      </c>
      <c r="E58" s="133"/>
      <c r="F58" s="213" t="str" cm="1">
        <f t="array" ref="F58">IF('2. Nine-Box Grid'!F61="","",_xlfn.IFS('2. Nine-Box Grid'!F61='3. Term sheet'!$D$7,1,'2. Nine-Box Grid'!F61='3. Term sheet'!$D$8,2,'2. Nine-Box Grid'!F61='3. Term sheet'!$D$9,3))</f>
        <v/>
      </c>
      <c r="G58" s="213"/>
      <c r="H58" s="214"/>
      <c r="I58" s="19" t="str" cm="1">
        <f t="array" ref="I58">IFERROR(_xlfn.IFS(AND(D58=1,F58=3),1,AND(D58=2,F58=3),2,AND(D58=3,F58=3),3,AND(D58=1,F58=2),4,AND(D58=2,F58=2),5,AND(D58=3,F58=2),6,AND(D58=1,F58=1),7,AND(D58=2,F58=1),8,AND(D58=3,F58=1),9),"")</f>
        <v/>
      </c>
      <c r="J58" s="20"/>
      <c r="K58" s="20"/>
    </row>
    <row r="59" spans="2:11" s="18" customFormat="1" ht="30" customHeight="1" x14ac:dyDescent="0.15">
      <c r="B59" s="211" t="str">
        <f>IF('2. Nine-Box Grid'!B59="","",'2. Nine-Box Grid'!B59)</f>
        <v/>
      </c>
      <c r="C59" s="211"/>
      <c r="D59" s="212" t="str" cm="1">
        <f t="array" ref="D59">IF('2. Nine-Box Grid'!D62="","",_xlfn.IFS('2. Nine-Box Grid'!D62='3. Term sheet'!$B$7,1,'2. Nine-Box Grid'!D62='3. Term sheet'!$B$8,2,'2. Nine-Box Grid'!D62='3. Term sheet'!$B$9,3))</f>
        <v/>
      </c>
      <c r="E59" s="133"/>
      <c r="F59" s="213" t="str" cm="1">
        <f t="array" ref="F59">IF('2. Nine-Box Grid'!F62="","",_xlfn.IFS('2. Nine-Box Grid'!F62='3. Term sheet'!$D$7,1,'2. Nine-Box Grid'!F62='3. Term sheet'!$D$8,2,'2. Nine-Box Grid'!F62='3. Term sheet'!$D$9,3))</f>
        <v/>
      </c>
      <c r="G59" s="213"/>
      <c r="H59" s="214"/>
      <c r="I59" s="19" t="str" cm="1">
        <f t="array" ref="I59">IFERROR(_xlfn.IFS(AND(D59=1,F59=3),1,AND(D59=2,F59=3),2,AND(D59=3,F59=3),3,AND(D59=1,F59=2),4,AND(D59=2,F59=2),5,AND(D59=3,F59=2),6,AND(D59=1,F59=1),7,AND(D59=2,F59=1),8,AND(D59=3,F59=1),9),"")</f>
        <v/>
      </c>
      <c r="J59" s="20"/>
      <c r="K59" s="20"/>
    </row>
    <row r="60" spans="2:11" s="18" customFormat="1" ht="30" customHeight="1" x14ac:dyDescent="0.15">
      <c r="B60" s="211" t="str">
        <f>IF('2. Nine-Box Grid'!B60="","",'2. Nine-Box Grid'!B60)</f>
        <v/>
      </c>
      <c r="C60" s="211"/>
      <c r="D60" s="212" t="str" cm="1">
        <f t="array" ref="D60">IF('2. Nine-Box Grid'!D63="","",_xlfn.IFS('2. Nine-Box Grid'!D63='3. Term sheet'!$B$7,1,'2. Nine-Box Grid'!D63='3. Term sheet'!$B$8,2,'2. Nine-Box Grid'!D63='3. Term sheet'!$B$9,3))</f>
        <v/>
      </c>
      <c r="E60" s="133"/>
      <c r="F60" s="213" t="str" cm="1">
        <f t="array" ref="F60">IF('2. Nine-Box Grid'!F63="","",_xlfn.IFS('2. Nine-Box Grid'!F63='3. Term sheet'!$D$7,1,'2. Nine-Box Grid'!F63='3. Term sheet'!$D$8,2,'2. Nine-Box Grid'!F63='3. Term sheet'!$D$9,3))</f>
        <v/>
      </c>
      <c r="G60" s="213"/>
      <c r="H60" s="214"/>
      <c r="I60" s="19" t="str" cm="1">
        <f t="array" ref="I60">IFERROR(_xlfn.IFS(AND(D60=1,F60=3),1,AND(D60=2,F60=3),2,AND(D60=3,F60=3),3,AND(D60=1,F60=2),4,AND(D60=2,F60=2),5,AND(D60=3,F60=2),6,AND(D60=1,F60=1),7,AND(D60=2,F60=1),8,AND(D60=3,F60=1),9),"")</f>
        <v/>
      </c>
      <c r="J60" s="20"/>
      <c r="K60" s="20"/>
    </row>
    <row r="61" spans="2:11" s="18" customFormat="1" ht="30" customHeight="1" x14ac:dyDescent="0.15">
      <c r="B61" s="211" t="str">
        <f>IF('2. Nine-Box Grid'!B61="","",'2. Nine-Box Grid'!B61)</f>
        <v/>
      </c>
      <c r="C61" s="211"/>
      <c r="D61" s="212" t="str" cm="1">
        <f t="array" ref="D61">IF('2. Nine-Box Grid'!D64="","",_xlfn.IFS('2. Nine-Box Grid'!D64='3. Term sheet'!$B$7,1,'2. Nine-Box Grid'!D64='3. Term sheet'!$B$8,2,'2. Nine-Box Grid'!D64='3. Term sheet'!$B$9,3))</f>
        <v/>
      </c>
      <c r="E61" s="133"/>
      <c r="F61" s="213" t="str" cm="1">
        <f t="array" ref="F61">IF('2. Nine-Box Grid'!F64="","",_xlfn.IFS('2. Nine-Box Grid'!F64='3. Term sheet'!$D$7,1,'2. Nine-Box Grid'!F64='3. Term sheet'!$D$8,2,'2. Nine-Box Grid'!F64='3. Term sheet'!$D$9,3))</f>
        <v/>
      </c>
      <c r="G61" s="213"/>
      <c r="H61" s="214"/>
      <c r="I61" s="19" t="str" cm="1">
        <f t="array" ref="I61">IFERROR(_xlfn.IFS(AND(D61=1,F61=3),1,AND(D61=2,F61=3),2,AND(D61=3,F61=3),3,AND(D61=1,F61=2),4,AND(D61=2,F61=2),5,AND(D61=3,F61=2),6,AND(D61=1,F61=1),7,AND(D61=2,F61=1),8,AND(D61=3,F61=1),9),"")</f>
        <v/>
      </c>
      <c r="J61" s="20"/>
      <c r="K61" s="20"/>
    </row>
    <row r="62" spans="2:11" s="18" customFormat="1" ht="30" customHeight="1" x14ac:dyDescent="0.15">
      <c r="B62" s="211" t="str">
        <f>IF('2. Nine-Box Grid'!B62="","",'2. Nine-Box Grid'!B62)</f>
        <v/>
      </c>
      <c r="C62" s="211"/>
      <c r="D62" s="212" t="str" cm="1">
        <f t="array" ref="D62">IF('2. Nine-Box Grid'!D65="","",_xlfn.IFS('2. Nine-Box Grid'!D65='3. Term sheet'!$B$7,1,'2. Nine-Box Grid'!D65='3. Term sheet'!$B$8,2,'2. Nine-Box Grid'!D65='3. Term sheet'!$B$9,3))</f>
        <v/>
      </c>
      <c r="E62" s="133"/>
      <c r="F62" s="213" t="str" cm="1">
        <f t="array" ref="F62">IF('2. Nine-Box Grid'!F65="","",_xlfn.IFS('2. Nine-Box Grid'!F65='3. Term sheet'!$D$7,1,'2. Nine-Box Grid'!F65='3. Term sheet'!$D$8,2,'2. Nine-Box Grid'!F65='3. Term sheet'!$D$9,3))</f>
        <v/>
      </c>
      <c r="G62" s="213"/>
      <c r="H62" s="214"/>
      <c r="I62" s="19" t="str" cm="1">
        <f t="array" ref="I62">IFERROR(_xlfn.IFS(AND(D62=1,F62=3),1,AND(D62=2,F62=3),2,AND(D62=3,F62=3),3,AND(D62=1,F62=2),4,AND(D62=2,F62=2),5,AND(D62=3,F62=2),6,AND(D62=1,F62=1),7,AND(D62=2,F62=1),8,AND(D62=3,F62=1),9),"")</f>
        <v/>
      </c>
      <c r="J62" s="20"/>
      <c r="K62" s="20"/>
    </row>
    <row r="63" spans="2:11" s="18" customFormat="1" ht="30" customHeight="1" x14ac:dyDescent="0.15">
      <c r="B63" s="211" t="str">
        <f>IF('2. Nine-Box Grid'!B63="","",'2. Nine-Box Grid'!B63)</f>
        <v/>
      </c>
      <c r="C63" s="211"/>
      <c r="D63" s="212" t="str" cm="1">
        <f t="array" ref="D63">IF('2. Nine-Box Grid'!D66="","",_xlfn.IFS('2. Nine-Box Grid'!D66='3. Term sheet'!$B$7,1,'2. Nine-Box Grid'!D66='3. Term sheet'!$B$8,2,'2. Nine-Box Grid'!D66='3. Term sheet'!$B$9,3))</f>
        <v/>
      </c>
      <c r="E63" s="133"/>
      <c r="F63" s="213" t="str" cm="1">
        <f t="array" ref="F63">IF('2. Nine-Box Grid'!F66="","",_xlfn.IFS('2. Nine-Box Grid'!F66='3. Term sheet'!$D$7,1,'2. Nine-Box Grid'!F66='3. Term sheet'!$D$8,2,'2. Nine-Box Grid'!F66='3. Term sheet'!$D$9,3))</f>
        <v/>
      </c>
      <c r="G63" s="213"/>
      <c r="H63" s="214"/>
      <c r="I63" s="19" t="str" cm="1">
        <f t="array" ref="I63">IFERROR(_xlfn.IFS(AND(D63=1,F63=3),1,AND(D63=2,F63=3),2,AND(D63=3,F63=3),3,AND(D63=1,F63=2),4,AND(D63=2,F63=2),5,AND(D63=3,F63=2),6,AND(D63=1,F63=1),7,AND(D63=2,F63=1),8,AND(D63=3,F63=1),9),"")</f>
        <v/>
      </c>
      <c r="J63" s="20"/>
      <c r="K63" s="20"/>
    </row>
    <row r="64" spans="2:11" s="18" customFormat="1" ht="30" customHeight="1" x14ac:dyDescent="0.15">
      <c r="B64" s="211" t="str">
        <f>IF('2. Nine-Box Grid'!B64="","",'2. Nine-Box Grid'!B64)</f>
        <v/>
      </c>
      <c r="C64" s="211"/>
      <c r="D64" s="212" t="str" cm="1">
        <f t="array" ref="D64">IF('2. Nine-Box Grid'!D67="","",_xlfn.IFS('2. Nine-Box Grid'!D67='3. Term sheet'!$B$7,1,'2. Nine-Box Grid'!D67='3. Term sheet'!$B$8,2,'2. Nine-Box Grid'!D67='3. Term sheet'!$B$9,3))</f>
        <v/>
      </c>
      <c r="E64" s="133"/>
      <c r="F64" s="213" t="str" cm="1">
        <f t="array" ref="F64">IF('2. Nine-Box Grid'!F67="","",_xlfn.IFS('2. Nine-Box Grid'!F67='3. Term sheet'!$D$7,1,'2. Nine-Box Grid'!F67='3. Term sheet'!$D$8,2,'2. Nine-Box Grid'!F67='3. Term sheet'!$D$9,3))</f>
        <v/>
      </c>
      <c r="G64" s="213"/>
      <c r="H64" s="214"/>
      <c r="I64" s="19" t="str" cm="1">
        <f t="array" ref="I64">IFERROR(_xlfn.IFS(AND(D64=1,F64=3),1,AND(D64=2,F64=3),2,AND(D64=3,F64=3),3,AND(D64=1,F64=2),4,AND(D64=2,F64=2),5,AND(D64=3,F64=2),6,AND(D64=1,F64=1),7,AND(D64=2,F64=1),8,AND(D64=3,F64=1),9),"")</f>
        <v/>
      </c>
      <c r="J64" s="20"/>
      <c r="K64" s="20"/>
    </row>
    <row r="65" spans="2:11" s="18" customFormat="1" ht="30" customHeight="1" x14ac:dyDescent="0.15">
      <c r="B65" s="211" t="str">
        <f>IF('2. Nine-Box Grid'!B65="","",'2. Nine-Box Grid'!B65)</f>
        <v/>
      </c>
      <c r="C65" s="211"/>
      <c r="D65" s="212" t="str" cm="1">
        <f t="array" ref="D65">IF('2. Nine-Box Grid'!D68="","",_xlfn.IFS('2. Nine-Box Grid'!D68='3. Term sheet'!$B$7,1,'2. Nine-Box Grid'!D68='3. Term sheet'!$B$8,2,'2. Nine-Box Grid'!D68='3. Term sheet'!$B$9,3))</f>
        <v/>
      </c>
      <c r="E65" s="133"/>
      <c r="F65" s="213" t="str" cm="1">
        <f t="array" ref="F65">IF('2. Nine-Box Grid'!F68="","",_xlfn.IFS('2. Nine-Box Grid'!F68='3. Term sheet'!$D$7,1,'2. Nine-Box Grid'!F68='3. Term sheet'!$D$8,2,'2. Nine-Box Grid'!F68='3. Term sheet'!$D$9,3))</f>
        <v/>
      </c>
      <c r="G65" s="213"/>
      <c r="H65" s="214"/>
      <c r="I65" s="19" t="str" cm="1">
        <f t="array" ref="I65">IFERROR(_xlfn.IFS(AND(D65=1,F65=3),1,AND(D65=2,F65=3),2,AND(D65=3,F65=3),3,AND(D65=1,F65=2),4,AND(D65=2,F65=2),5,AND(D65=3,F65=2),6,AND(D65=1,F65=1),7,AND(D65=2,F65=1),8,AND(D65=3,F65=1),9),"")</f>
        <v/>
      </c>
      <c r="J65" s="20"/>
      <c r="K65" s="20"/>
    </row>
    <row r="66" spans="2:11" s="18" customFormat="1" ht="30" customHeight="1" x14ac:dyDescent="0.15">
      <c r="B66" s="211" t="str">
        <f>IF('2. Nine-Box Grid'!B66="","",'2. Nine-Box Grid'!B66)</f>
        <v/>
      </c>
      <c r="C66" s="211"/>
      <c r="D66" s="212" t="str" cm="1">
        <f t="array" ref="D66">IF('2. Nine-Box Grid'!D71="","",_xlfn.IFS('2. Nine-Box Grid'!D71='3. Term sheet'!$B$7,1,'2. Nine-Box Grid'!D71='3. Term sheet'!$B$8,2,'2. Nine-Box Grid'!D71='3. Term sheet'!$B$9,3))</f>
        <v/>
      </c>
      <c r="E66" s="133"/>
      <c r="F66" s="213" t="str" cm="1">
        <f t="array" ref="F66">IF('2. Nine-Box Grid'!F71="","",_xlfn.IFS('2. Nine-Box Grid'!F71='3. Term sheet'!$D$7,1,'2. Nine-Box Grid'!F71='3. Term sheet'!$D$8,2,'2. Nine-Box Grid'!F71='3. Term sheet'!$D$9,3))</f>
        <v/>
      </c>
      <c r="G66" s="213"/>
      <c r="H66" s="214"/>
      <c r="I66" s="19" t="str" cm="1">
        <f t="array" ref="I66">IFERROR(_xlfn.IFS(AND(D66=1,F66=3),1,AND(D66=2,F66=3),2,AND(D66=3,F66=3),3,AND(D66=1,F66=2),4,AND(D66=2,F66=2),5,AND(D66=3,F66=2),6,AND(D66=1,F66=1),7,AND(D66=2,F66=1),8,AND(D66=3,F66=1),9),"")</f>
        <v/>
      </c>
      <c r="J66" s="20"/>
      <c r="K66" s="20"/>
    </row>
    <row r="67" spans="2:11" s="18" customFormat="1" ht="30" customHeight="1" x14ac:dyDescent="0.15">
      <c r="B67" s="211" t="str">
        <f>IF('2. Nine-Box Grid'!B67="","",'2. Nine-Box Grid'!B67)</f>
        <v/>
      </c>
      <c r="C67" s="211"/>
      <c r="D67" s="212" t="str" cm="1">
        <f t="array" ref="D67">IF('2. Nine-Box Grid'!D72="","",_xlfn.IFS('2. Nine-Box Grid'!D72='3. Term sheet'!$B$7,1,'2. Nine-Box Grid'!D72='3. Term sheet'!$B$8,2,'2. Nine-Box Grid'!D72='3. Term sheet'!$B$9,3))</f>
        <v/>
      </c>
      <c r="E67" s="133"/>
      <c r="F67" s="213" t="str" cm="1">
        <f t="array" ref="F67">IF('2. Nine-Box Grid'!F72="","",_xlfn.IFS('2. Nine-Box Grid'!F72='3. Term sheet'!$D$7,1,'2. Nine-Box Grid'!F72='3. Term sheet'!$D$8,2,'2. Nine-Box Grid'!F72='3. Term sheet'!$D$9,3))</f>
        <v/>
      </c>
      <c r="G67" s="213"/>
      <c r="H67" s="214"/>
      <c r="I67" s="19" t="str" cm="1">
        <f t="array" ref="I67">IFERROR(_xlfn.IFS(AND(D67=1,F67=3),1,AND(D67=2,F67=3),2,AND(D67=3,F67=3),3,AND(D67=1,F67=2),4,AND(D67=2,F67=2),5,AND(D67=3,F67=2),6,AND(D67=1,F67=1),7,AND(D67=2,F67=1),8,AND(D67=3,F67=1),9),"")</f>
        <v/>
      </c>
      <c r="J67" s="20"/>
      <c r="K67" s="20"/>
    </row>
  </sheetData>
  <mergeCells count="164">
    <mergeCell ref="L16:M16"/>
    <mergeCell ref="N16:O16"/>
    <mergeCell ref="B17:C17"/>
    <mergeCell ref="D17:E17"/>
    <mergeCell ref="F17:H17"/>
    <mergeCell ref="B11:C11"/>
    <mergeCell ref="F11:H11"/>
    <mergeCell ref="B12:C16"/>
    <mergeCell ref="D12:E16"/>
    <mergeCell ref="F12:G16"/>
    <mergeCell ref="H12:H16"/>
    <mergeCell ref="B19:C19"/>
    <mergeCell ref="D19:E19"/>
    <mergeCell ref="F19:H19"/>
    <mergeCell ref="B18:C18"/>
    <mergeCell ref="D18:E18"/>
    <mergeCell ref="F18:H18"/>
    <mergeCell ref="B21:C21"/>
    <mergeCell ref="D21:E21"/>
    <mergeCell ref="F21:H21"/>
    <mergeCell ref="B20:C20"/>
    <mergeCell ref="D20:E20"/>
    <mergeCell ref="F20:H20"/>
    <mergeCell ref="B23:C23"/>
    <mergeCell ref="D23:E23"/>
    <mergeCell ref="F23:H23"/>
    <mergeCell ref="B22:C22"/>
    <mergeCell ref="D22:E22"/>
    <mergeCell ref="F22:H22"/>
    <mergeCell ref="B25:C25"/>
    <mergeCell ref="D25:E25"/>
    <mergeCell ref="F25:H25"/>
    <mergeCell ref="B24:C24"/>
    <mergeCell ref="D24:E24"/>
    <mergeCell ref="F24:H24"/>
    <mergeCell ref="B27:C27"/>
    <mergeCell ref="D27:E27"/>
    <mergeCell ref="F27:H27"/>
    <mergeCell ref="B26:C26"/>
    <mergeCell ref="D26:E26"/>
    <mergeCell ref="F26:H26"/>
    <mergeCell ref="B29:C29"/>
    <mergeCell ref="D29:E29"/>
    <mergeCell ref="F29:H29"/>
    <mergeCell ref="B28:C28"/>
    <mergeCell ref="D28:E28"/>
    <mergeCell ref="F28:H28"/>
    <mergeCell ref="B31:C31"/>
    <mergeCell ref="D31:E31"/>
    <mergeCell ref="F31:H31"/>
    <mergeCell ref="B30:C30"/>
    <mergeCell ref="D30:E30"/>
    <mergeCell ref="F30:H30"/>
    <mergeCell ref="B33:C33"/>
    <mergeCell ref="D33:E33"/>
    <mergeCell ref="F33:H33"/>
    <mergeCell ref="B32:C32"/>
    <mergeCell ref="D32:E32"/>
    <mergeCell ref="F32:H32"/>
    <mergeCell ref="B35:C35"/>
    <mergeCell ref="D35:E35"/>
    <mergeCell ref="F35:H35"/>
    <mergeCell ref="B34:C34"/>
    <mergeCell ref="D34:E34"/>
    <mergeCell ref="F34:H34"/>
    <mergeCell ref="B37:C37"/>
    <mergeCell ref="D37:E37"/>
    <mergeCell ref="F37:H37"/>
    <mergeCell ref="B36:C36"/>
    <mergeCell ref="D36:E36"/>
    <mergeCell ref="F36:H36"/>
    <mergeCell ref="B39:C39"/>
    <mergeCell ref="D39:E39"/>
    <mergeCell ref="F39:H39"/>
    <mergeCell ref="B38:C38"/>
    <mergeCell ref="D38:E38"/>
    <mergeCell ref="F38:H38"/>
    <mergeCell ref="B41:C41"/>
    <mergeCell ref="D41:E41"/>
    <mergeCell ref="F41:H41"/>
    <mergeCell ref="B40:C40"/>
    <mergeCell ref="D40:E40"/>
    <mergeCell ref="F40:H40"/>
    <mergeCell ref="B43:C43"/>
    <mergeCell ref="D43:E43"/>
    <mergeCell ref="F43:H43"/>
    <mergeCell ref="B42:C42"/>
    <mergeCell ref="D42:E42"/>
    <mergeCell ref="F42:H42"/>
    <mergeCell ref="B45:C45"/>
    <mergeCell ref="D45:E45"/>
    <mergeCell ref="F45:H45"/>
    <mergeCell ref="B44:C44"/>
    <mergeCell ref="D44:E44"/>
    <mergeCell ref="F44:H44"/>
    <mergeCell ref="B47:C47"/>
    <mergeCell ref="D47:E47"/>
    <mergeCell ref="F47:H47"/>
    <mergeCell ref="B46:C46"/>
    <mergeCell ref="D46:E46"/>
    <mergeCell ref="F46:H46"/>
    <mergeCell ref="B49:C49"/>
    <mergeCell ref="D49:E49"/>
    <mergeCell ref="F49:H49"/>
    <mergeCell ref="B48:C48"/>
    <mergeCell ref="D48:E48"/>
    <mergeCell ref="F48:H48"/>
    <mergeCell ref="B50:C50"/>
    <mergeCell ref="D50:E50"/>
    <mergeCell ref="F50:H50"/>
    <mergeCell ref="B53:C53"/>
    <mergeCell ref="D53:E53"/>
    <mergeCell ref="F53:H53"/>
    <mergeCell ref="B52:C52"/>
    <mergeCell ref="D52:E52"/>
    <mergeCell ref="F52:H52"/>
    <mergeCell ref="B57:C57"/>
    <mergeCell ref="D57:E57"/>
    <mergeCell ref="F57:H57"/>
    <mergeCell ref="B56:C56"/>
    <mergeCell ref="D56:E56"/>
    <mergeCell ref="F56:H56"/>
    <mergeCell ref="B51:C51"/>
    <mergeCell ref="D51:E51"/>
    <mergeCell ref="F51:H51"/>
    <mergeCell ref="B67:C67"/>
    <mergeCell ref="D67:E67"/>
    <mergeCell ref="F67:H67"/>
    <mergeCell ref="B59:C59"/>
    <mergeCell ref="D59:E59"/>
    <mergeCell ref="F59:H59"/>
    <mergeCell ref="B58:C58"/>
    <mergeCell ref="D58:E58"/>
    <mergeCell ref="F58:H58"/>
    <mergeCell ref="B61:C61"/>
    <mergeCell ref="D61:E61"/>
    <mergeCell ref="F61:H61"/>
    <mergeCell ref="B60:C60"/>
    <mergeCell ref="D60:E60"/>
    <mergeCell ref="F60:H60"/>
    <mergeCell ref="B10:I10"/>
    <mergeCell ref="D11:E11"/>
    <mergeCell ref="I12:I16"/>
    <mergeCell ref="B66:C66"/>
    <mergeCell ref="D66:E66"/>
    <mergeCell ref="F66:H66"/>
    <mergeCell ref="B65:C65"/>
    <mergeCell ref="D65:E65"/>
    <mergeCell ref="F65:H65"/>
    <mergeCell ref="B64:C64"/>
    <mergeCell ref="D64:E64"/>
    <mergeCell ref="F64:H64"/>
    <mergeCell ref="B63:C63"/>
    <mergeCell ref="D63:E63"/>
    <mergeCell ref="F63:H63"/>
    <mergeCell ref="B62:C62"/>
    <mergeCell ref="D62:E62"/>
    <mergeCell ref="F62:H62"/>
    <mergeCell ref="B55:C55"/>
    <mergeCell ref="D55:E55"/>
    <mergeCell ref="F55:H55"/>
    <mergeCell ref="B54:C54"/>
    <mergeCell ref="D54:E54"/>
    <mergeCell ref="F54:H5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1. Guiding questions</vt:lpstr>
      <vt:lpstr>2. Nine-Box Grid</vt:lpstr>
      <vt:lpstr>3. Term sheet</vt:lpstr>
      <vt:lpstr>BACKEND- Calculations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Anouk</cp:lastModifiedBy>
  <cp:revision/>
  <dcterms:created xsi:type="dcterms:W3CDTF">2023-02-21T09:58:40Z</dcterms:created>
  <dcterms:modified xsi:type="dcterms:W3CDTF">2023-07-27T09:43:47Z</dcterms:modified>
  <cp:category/>
  <cp:contentStatus/>
</cp:coreProperties>
</file>